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6591719-C59F-489A-BE7B-145530374BA6}" xr6:coauthVersionLast="45" xr6:coauthVersionMax="45" xr10:uidLastSave="{00000000-0000-0000-0000-000000000000}"/>
  <bookViews>
    <workbookView xWindow="-120" yWindow="-120" windowWidth="21840" windowHeight="13140" xr2:uid="{BA0940D0-AF49-4F9C-99DF-3D318784D83F}"/>
  </bookViews>
  <sheets>
    <sheet name="세입세출총괄" sheetId="2" r:id="rId1"/>
  </sheets>
  <externalReferences>
    <externalReference r:id="rId2"/>
  </externalReferences>
  <definedNames>
    <definedName name="_xlnm.Print_Area" localSheetId="0">세입세출총괄!$A$1:$U$29</definedName>
    <definedName name="_xlnm.Print_Titles" localSheetId="0">세입세출총괄!$3:$5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2" l="1"/>
  <c r="T18" i="2" s="1"/>
  <c r="S17" i="2"/>
  <c r="S16" i="2" s="1"/>
  <c r="T16" i="2" s="1"/>
  <c r="R17" i="2"/>
  <c r="I17" i="2"/>
  <c r="H17" i="2"/>
  <c r="R16" i="2"/>
  <c r="H16" i="2"/>
  <c r="H15" i="2" s="1"/>
  <c r="I15" i="2" s="1"/>
  <c r="G16" i="2"/>
  <c r="S15" i="2"/>
  <c r="R15" i="2"/>
  <c r="T15" i="2" s="1"/>
  <c r="G15" i="2"/>
  <c r="T14" i="2"/>
  <c r="S14" i="2"/>
  <c r="R14" i="2"/>
  <c r="H14" i="2"/>
  <c r="I14" i="2" s="1"/>
  <c r="S13" i="2"/>
  <c r="T13" i="2" s="1"/>
  <c r="R13" i="2"/>
  <c r="I13" i="2"/>
  <c r="H13" i="2"/>
  <c r="S12" i="2"/>
  <c r="R12" i="2"/>
  <c r="T12" i="2" s="1"/>
  <c r="H12" i="2"/>
  <c r="I12" i="2" s="1"/>
  <c r="S11" i="2"/>
  <c r="T11" i="2" s="1"/>
  <c r="R11" i="2"/>
  <c r="G11" i="2"/>
  <c r="G10" i="2" s="1"/>
  <c r="S10" i="2"/>
  <c r="T10" i="2" s="1"/>
  <c r="R10" i="2"/>
  <c r="R8" i="2" s="1"/>
  <c r="R7" i="2" s="1"/>
  <c r="R6" i="2" s="1"/>
  <c r="T9" i="2"/>
  <c r="S9" i="2"/>
  <c r="S8" i="2" s="1"/>
  <c r="R9" i="2"/>
  <c r="H9" i="2"/>
  <c r="I9" i="2" s="1"/>
  <c r="G8" i="2"/>
  <c r="G7" i="2"/>
  <c r="G6" i="2" s="1"/>
  <c r="T8" i="2" l="1"/>
  <c r="S7" i="2"/>
  <c r="H8" i="2"/>
  <c r="H11" i="2"/>
  <c r="I16" i="2"/>
  <c r="T17" i="2"/>
  <c r="H10" i="2" l="1"/>
  <c r="I10" i="2" s="1"/>
  <c r="I11" i="2"/>
  <c r="S6" i="2"/>
  <c r="T6" i="2" s="1"/>
  <c r="T7" i="2"/>
  <c r="H7" i="2"/>
  <c r="I8" i="2"/>
  <c r="H6" i="2" l="1"/>
  <c r="I6" i="2" s="1"/>
  <c r="I7" i="2"/>
</calcChain>
</file>

<file path=xl/sharedStrings.xml><?xml version="1.0" encoding="utf-8"?>
<sst xmlns="http://schemas.openxmlformats.org/spreadsheetml/2006/main" count="59" uniqueCount="35">
  <si>
    <t>2021년도 세입 세출예산서</t>
    <phoneticPr fontId="2" type="noConversion"/>
  </si>
  <si>
    <t>(수성구건강가정·다문화가족지원센터)</t>
    <phoneticPr fontId="2" type="noConversion"/>
  </si>
  <si>
    <t>■ 세입세출 총괄</t>
  </si>
  <si>
    <t>(단위:천원)</t>
  </si>
  <si>
    <t>과목</t>
  </si>
  <si>
    <t>2020년
예산액(A)</t>
    <phoneticPr fontId="2" type="noConversion"/>
  </si>
  <si>
    <t>2021년
예산액(B)</t>
    <phoneticPr fontId="2" type="noConversion"/>
  </si>
  <si>
    <t>증감</t>
  </si>
  <si>
    <t>관</t>
  </si>
  <si>
    <t>항</t>
  </si>
  <si>
    <t>목</t>
  </si>
  <si>
    <t>액수(B-A)</t>
  </si>
  <si>
    <t>비율(%)</t>
  </si>
  <si>
    <t>세 입 총 계</t>
  </si>
  <si>
    <t>세 출 총 계</t>
  </si>
  <si>
    <t>사업수입</t>
  </si>
  <si>
    <t>사업비</t>
  </si>
  <si>
    <t/>
  </si>
  <si>
    <t>아이돌봄지원사업비(별도사업)</t>
  </si>
  <si>
    <t>아이돌봄가정 이용자부담금</t>
  </si>
  <si>
    <t>아이돌보미 활동수당(보조금)</t>
  </si>
  <si>
    <t>보조금수입</t>
  </si>
  <si>
    <t>아이돌보미 활동수당(예탁금)</t>
  </si>
  <si>
    <t>아이돌보미 활동수당(본인부담금)</t>
  </si>
  <si>
    <t>국비보조금수입</t>
  </si>
  <si>
    <t>아이돌보미관리비(보조금)</t>
  </si>
  <si>
    <t>시비보조금수입</t>
  </si>
  <si>
    <t>종사자 인건비(보조금)</t>
  </si>
  <si>
    <t>구비보조금수입</t>
  </si>
  <si>
    <t>행정부대경비(보조금)</t>
  </si>
  <si>
    <t>잡수입</t>
  </si>
  <si>
    <t>행정부대경비(자부담)</t>
  </si>
  <si>
    <t>예비비 및 기타</t>
  </si>
  <si>
    <t>예금이자수입</t>
  </si>
  <si>
    <t>반환금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</si>
</sst>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5" x14ac:knownFonts="1">
    <font>
      <sz val="11"/>
      <color theme="1"/>
      <name val="맑은 고딕"/>
      <family val="2"/>
      <charset val="129"/>
      <scheme val="minor"/>
    </font>
    <font>
      <b/>
      <u/>
      <sz val="16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3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3" fillId="0" borderId="2" xfId="0" quotePrefix="1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quotePrefix="1" applyFont="1" applyBorder="1">
      <alignment vertical="center"/>
    </xf>
    <xf numFmtId="0" fontId="3" fillId="0" borderId="7" xfId="0" applyFont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quotePrefix="1" applyFont="1" applyBorder="1">
      <alignment vertical="center"/>
    </xf>
    <xf numFmtId="3" fontId="3" fillId="0" borderId="11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&#44277;&#50976;&#54028;&#51068;\&#9679;&#50696;&#49328;&#49436;\2021&#45380;\2021&#45380;%20&#48376;&#50696;&#49328;\&#50500;&#51060;&#46028;&#48388;\2021&#45380;%20&#50500;&#51060;&#46028;&#48388;&#51648;&#50896;&#49324;&#50629;%20&#50696;&#49328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세출총괄"/>
      <sheetName val="세입내역서"/>
      <sheetName val="세출내역서"/>
    </sheetNames>
    <sheetDataSet>
      <sheetData sheetId="0"/>
      <sheetData sheetId="1"/>
      <sheetData sheetId="2"/>
      <sheetData sheetId="3">
        <row r="8">
          <cell r="H8">
            <v>2416336</v>
          </cell>
        </row>
        <row r="31">
          <cell r="H31">
            <v>761779</v>
          </cell>
        </row>
        <row r="33">
          <cell r="H33">
            <v>163238</v>
          </cell>
        </row>
        <row r="35">
          <cell r="H35">
            <v>163238</v>
          </cell>
        </row>
        <row r="39">
          <cell r="H39">
            <v>100</v>
          </cell>
        </row>
      </sheetData>
      <sheetData sheetId="4">
        <row r="8">
          <cell r="G8">
            <v>0</v>
          </cell>
          <cell r="H8">
            <v>390818</v>
          </cell>
        </row>
        <row r="15">
          <cell r="G15">
            <v>0</v>
          </cell>
          <cell r="H15">
            <v>1320762</v>
          </cell>
        </row>
        <row r="24">
          <cell r="G24">
            <v>0</v>
          </cell>
          <cell r="H24">
            <v>1095074</v>
          </cell>
        </row>
        <row r="36">
          <cell r="G36">
            <v>0</v>
          </cell>
          <cell r="H36">
            <v>495340</v>
          </cell>
        </row>
        <row r="67">
          <cell r="G67">
            <v>0</v>
          </cell>
          <cell r="H67">
            <v>178462</v>
          </cell>
        </row>
        <row r="90">
          <cell r="G90">
            <v>0</v>
          </cell>
          <cell r="H90">
            <v>23635</v>
          </cell>
        </row>
        <row r="108">
          <cell r="G108">
            <v>0</v>
          </cell>
          <cell r="H108">
            <v>500</v>
          </cell>
        </row>
        <row r="112">
          <cell r="H112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2A57-A8FD-416A-81E0-B54DDD221FCF}">
  <sheetPr>
    <pageSetUpPr fitToPage="1"/>
  </sheetPr>
  <dimension ref="A1:U18"/>
  <sheetViews>
    <sheetView tabSelected="1" zoomScaleNormal="100" workbookViewId="0">
      <selection activeCell="H21" sqref="H21"/>
    </sheetView>
  </sheetViews>
  <sheetFormatPr defaultColWidth="9" defaultRowHeight="18" customHeight="1" x14ac:dyDescent="0.3"/>
  <cols>
    <col min="1" max="1" width="3" style="2" customWidth="1"/>
    <col min="2" max="2" width="2.625" style="2" hidden="1" customWidth="1"/>
    <col min="3" max="3" width="3" style="2" bestFit="1" customWidth="1"/>
    <col min="4" max="4" width="2.625" style="2" hidden="1" customWidth="1"/>
    <col min="5" max="5" width="0.25" style="2" customWidth="1"/>
    <col min="6" max="6" width="21.375" style="2" bestFit="1" customWidth="1"/>
    <col min="7" max="7" width="8.25" style="2" bestFit="1" customWidth="1"/>
    <col min="8" max="8" width="8.375" style="2" bestFit="1" customWidth="1"/>
    <col min="9" max="9" width="8.25" style="2" bestFit="1" customWidth="1"/>
    <col min="10" max="10" width="6.75" style="2" bestFit="1" customWidth="1"/>
    <col min="11" max="11" width="1.625" style="2" customWidth="1"/>
    <col min="12" max="12" width="3" style="2" bestFit="1" customWidth="1"/>
    <col min="13" max="13" width="0.125" style="2" customWidth="1"/>
    <col min="14" max="14" width="3" style="2" customWidth="1"/>
    <col min="15" max="16" width="0.25" style="2" customWidth="1"/>
    <col min="17" max="17" width="32.125" style="2" customWidth="1"/>
    <col min="18" max="18" width="8.25" style="2" bestFit="1" customWidth="1"/>
    <col min="19" max="19" width="8.375" style="2" bestFit="1" customWidth="1"/>
    <col min="20" max="20" width="9.75" style="2" bestFit="1" customWidth="1"/>
    <col min="21" max="21" width="6.75" style="2" bestFit="1" customWidth="1"/>
    <col min="22" max="16384" width="9" style="2"/>
  </cols>
  <sheetData>
    <row r="1" spans="1:21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8" customHeight="1" x14ac:dyDescent="0.3">
      <c r="A3" s="4" t="s">
        <v>2</v>
      </c>
      <c r="B3" s="4"/>
      <c r="C3" s="4"/>
      <c r="D3" s="4"/>
      <c r="E3" s="4"/>
      <c r="F3" s="4"/>
      <c r="T3" s="5" t="s">
        <v>3</v>
      </c>
      <c r="U3" s="5"/>
    </row>
    <row r="4" spans="1:21" s="8" customFormat="1" ht="18" customHeight="1" x14ac:dyDescent="0.3">
      <c r="A4" s="6" t="s">
        <v>4</v>
      </c>
      <c r="B4" s="6"/>
      <c r="C4" s="6"/>
      <c r="D4" s="6"/>
      <c r="E4" s="6"/>
      <c r="F4" s="6"/>
      <c r="G4" s="7" t="s">
        <v>5</v>
      </c>
      <c r="H4" s="7" t="s">
        <v>6</v>
      </c>
      <c r="I4" s="6" t="s">
        <v>7</v>
      </c>
      <c r="J4" s="6"/>
      <c r="L4" s="6" t="s">
        <v>4</v>
      </c>
      <c r="M4" s="6"/>
      <c r="N4" s="6"/>
      <c r="O4" s="6"/>
      <c r="P4" s="6"/>
      <c r="Q4" s="6"/>
      <c r="R4" s="7" t="s">
        <v>5</v>
      </c>
      <c r="S4" s="7" t="s">
        <v>6</v>
      </c>
      <c r="T4" s="6" t="s">
        <v>7</v>
      </c>
      <c r="U4" s="6"/>
    </row>
    <row r="5" spans="1:21" s="8" customFormat="1" ht="18" customHeight="1" x14ac:dyDescent="0.3">
      <c r="A5" s="6" t="s">
        <v>8</v>
      </c>
      <c r="B5" s="6"/>
      <c r="C5" s="6" t="s">
        <v>9</v>
      </c>
      <c r="D5" s="6"/>
      <c r="E5" s="6" t="s">
        <v>10</v>
      </c>
      <c r="F5" s="6"/>
      <c r="G5" s="7"/>
      <c r="H5" s="7"/>
      <c r="I5" s="9" t="s">
        <v>11</v>
      </c>
      <c r="J5" s="9" t="s">
        <v>12</v>
      </c>
      <c r="L5" s="6" t="s">
        <v>8</v>
      </c>
      <c r="M5" s="6"/>
      <c r="N5" s="6" t="s">
        <v>9</v>
      </c>
      <c r="O5" s="6"/>
      <c r="P5" s="6" t="s">
        <v>10</v>
      </c>
      <c r="Q5" s="6"/>
      <c r="R5" s="7"/>
      <c r="S5" s="7"/>
      <c r="T5" s="9" t="s">
        <v>11</v>
      </c>
      <c r="U5" s="9" t="s">
        <v>12</v>
      </c>
    </row>
    <row r="6" spans="1:21" ht="18" customHeight="1" x14ac:dyDescent="0.3">
      <c r="A6" s="10" t="s">
        <v>13</v>
      </c>
      <c r="B6" s="11"/>
      <c r="C6" s="10"/>
      <c r="D6" s="11"/>
      <c r="E6" s="10"/>
      <c r="F6" s="11"/>
      <c r="G6" s="12">
        <f>SUM(G7,G10,G15)</f>
        <v>0</v>
      </c>
      <c r="H6" s="12">
        <f>SUM(H7,H10,H15)</f>
        <v>3504691</v>
      </c>
      <c r="I6" s="13">
        <f>H6-G6</f>
        <v>3504691</v>
      </c>
      <c r="J6" s="14">
        <v>100</v>
      </c>
      <c r="L6" s="10" t="s">
        <v>14</v>
      </c>
      <c r="M6" s="11"/>
      <c r="N6" s="10"/>
      <c r="O6" s="11"/>
      <c r="P6" s="10"/>
      <c r="Q6" s="11"/>
      <c r="R6" s="12">
        <f>SUM(R7,R16)</f>
        <v>0</v>
      </c>
      <c r="S6" s="12">
        <f>SUM(S7,S16)</f>
        <v>3504691</v>
      </c>
      <c r="T6" s="13">
        <f>S6-R6</f>
        <v>3504691</v>
      </c>
      <c r="U6" s="14">
        <v>100</v>
      </c>
    </row>
    <row r="7" spans="1:21" ht="18" customHeight="1" x14ac:dyDescent="0.3">
      <c r="A7" s="15"/>
      <c r="B7" s="11" t="s">
        <v>15</v>
      </c>
      <c r="C7" s="10"/>
      <c r="D7" s="11"/>
      <c r="E7" s="10"/>
      <c r="F7" s="11"/>
      <c r="G7" s="12">
        <f>G8</f>
        <v>0</v>
      </c>
      <c r="H7" s="12">
        <f>H8</f>
        <v>2416336</v>
      </c>
      <c r="I7" s="13">
        <f t="shared" ref="I7:I17" si="0">H7-G7</f>
        <v>2416336</v>
      </c>
      <c r="J7" s="14">
        <v>100</v>
      </c>
      <c r="L7" s="15"/>
      <c r="M7" s="16" t="s">
        <v>16</v>
      </c>
      <c r="N7" s="17"/>
      <c r="O7" s="16"/>
      <c r="P7" s="17"/>
      <c r="Q7" s="16"/>
      <c r="R7" s="12">
        <f>R8</f>
        <v>0</v>
      </c>
      <c r="S7" s="12">
        <f>S8</f>
        <v>3504591</v>
      </c>
      <c r="T7" s="13">
        <f t="shared" ref="T7:T18" si="1">S7-R7</f>
        <v>3504591</v>
      </c>
      <c r="U7" s="14">
        <v>100</v>
      </c>
    </row>
    <row r="8" spans="1:21" ht="18" customHeight="1" x14ac:dyDescent="0.3">
      <c r="A8" s="18"/>
      <c r="B8" s="19"/>
      <c r="C8" s="15"/>
      <c r="D8" s="11" t="s">
        <v>15</v>
      </c>
      <c r="E8" s="10"/>
      <c r="F8" s="11"/>
      <c r="G8" s="12">
        <f>G9</f>
        <v>0</v>
      </c>
      <c r="H8" s="12">
        <f>H9</f>
        <v>2416336</v>
      </c>
      <c r="I8" s="13">
        <f t="shared" si="0"/>
        <v>2416336</v>
      </c>
      <c r="J8" s="14">
        <v>100</v>
      </c>
      <c r="L8" s="18"/>
      <c r="M8" s="19"/>
      <c r="N8" s="15" t="s">
        <v>17</v>
      </c>
      <c r="O8" s="16" t="s">
        <v>18</v>
      </c>
      <c r="P8" s="17"/>
      <c r="Q8" s="16"/>
      <c r="R8" s="12">
        <f>SUM(R9:R15)</f>
        <v>0</v>
      </c>
      <c r="S8" s="12">
        <f>SUM(S9:S15)</f>
        <v>3504591</v>
      </c>
      <c r="T8" s="13">
        <f t="shared" si="1"/>
        <v>3504591</v>
      </c>
      <c r="U8" s="14">
        <v>100</v>
      </c>
    </row>
    <row r="9" spans="1:21" ht="18" customHeight="1" x14ac:dyDescent="0.3">
      <c r="A9" s="18"/>
      <c r="B9" s="19"/>
      <c r="C9" s="18"/>
      <c r="D9" s="19"/>
      <c r="E9" s="20" t="s">
        <v>17</v>
      </c>
      <c r="F9" s="21" t="s">
        <v>19</v>
      </c>
      <c r="G9" s="22">
        <v>0</v>
      </c>
      <c r="H9" s="22">
        <f>[1]세입내역서!H8</f>
        <v>2416336</v>
      </c>
      <c r="I9" s="13">
        <f t="shared" si="0"/>
        <v>2416336</v>
      </c>
      <c r="J9" s="14">
        <v>100</v>
      </c>
      <c r="L9" s="18"/>
      <c r="M9" s="19"/>
      <c r="N9" s="18"/>
      <c r="O9" s="19"/>
      <c r="P9" s="15" t="s">
        <v>17</v>
      </c>
      <c r="Q9" s="16" t="s">
        <v>20</v>
      </c>
      <c r="R9" s="12">
        <f>[1]세출내역서!G8</f>
        <v>0</v>
      </c>
      <c r="S9" s="12">
        <f>[1]세출내역서!H8</f>
        <v>390818</v>
      </c>
      <c r="T9" s="13">
        <f t="shared" si="1"/>
        <v>390818</v>
      </c>
      <c r="U9" s="14">
        <v>100</v>
      </c>
    </row>
    <row r="10" spans="1:21" ht="18" customHeight="1" x14ac:dyDescent="0.3">
      <c r="A10" s="15"/>
      <c r="B10" s="11" t="s">
        <v>21</v>
      </c>
      <c r="C10" s="10"/>
      <c r="D10" s="11"/>
      <c r="E10" s="10"/>
      <c r="F10" s="11"/>
      <c r="G10" s="12">
        <f>G11</f>
        <v>0</v>
      </c>
      <c r="H10" s="12">
        <f>H11</f>
        <v>1088255</v>
      </c>
      <c r="I10" s="13">
        <f t="shared" si="0"/>
        <v>1088255</v>
      </c>
      <c r="J10" s="14">
        <v>100</v>
      </c>
      <c r="L10" s="18"/>
      <c r="M10" s="19"/>
      <c r="N10" s="18"/>
      <c r="O10" s="23"/>
      <c r="P10" s="15" t="s">
        <v>17</v>
      </c>
      <c r="Q10" s="16" t="s">
        <v>22</v>
      </c>
      <c r="R10" s="12">
        <f>[1]세출내역서!G15</f>
        <v>0</v>
      </c>
      <c r="S10" s="12">
        <f>[1]세출내역서!H15</f>
        <v>1320762</v>
      </c>
      <c r="T10" s="13">
        <f t="shared" si="1"/>
        <v>1320762</v>
      </c>
      <c r="U10" s="14">
        <v>100</v>
      </c>
    </row>
    <row r="11" spans="1:21" ht="18" customHeight="1" x14ac:dyDescent="0.3">
      <c r="A11" s="18"/>
      <c r="B11" s="19"/>
      <c r="C11" s="15"/>
      <c r="D11" s="11" t="s">
        <v>21</v>
      </c>
      <c r="E11" s="10"/>
      <c r="F11" s="11"/>
      <c r="G11" s="12">
        <f>SUM(G12:G14)</f>
        <v>0</v>
      </c>
      <c r="H11" s="12">
        <f>SUM(H12:H14)</f>
        <v>1088255</v>
      </c>
      <c r="I11" s="13">
        <f t="shared" si="0"/>
        <v>1088255</v>
      </c>
      <c r="J11" s="14">
        <v>100</v>
      </c>
      <c r="L11" s="18"/>
      <c r="M11" s="19"/>
      <c r="N11" s="18"/>
      <c r="O11" s="19"/>
      <c r="P11" s="24" t="s">
        <v>17</v>
      </c>
      <c r="Q11" s="23" t="s">
        <v>23</v>
      </c>
      <c r="R11" s="25">
        <f>[1]세출내역서!G24</f>
        <v>0</v>
      </c>
      <c r="S11" s="25">
        <f>[1]세출내역서!H24</f>
        <v>1095074</v>
      </c>
      <c r="T11" s="13">
        <f t="shared" si="1"/>
        <v>1095074</v>
      </c>
      <c r="U11" s="14">
        <v>100</v>
      </c>
    </row>
    <row r="12" spans="1:21" ht="18" customHeight="1" x14ac:dyDescent="0.3">
      <c r="A12" s="18"/>
      <c r="B12" s="19"/>
      <c r="C12" s="18"/>
      <c r="D12" s="19"/>
      <c r="E12" s="15"/>
      <c r="F12" s="16" t="s">
        <v>24</v>
      </c>
      <c r="G12" s="12">
        <v>0</v>
      </c>
      <c r="H12" s="12">
        <f>[1]세입내역서!H31</f>
        <v>761779</v>
      </c>
      <c r="I12" s="13">
        <f t="shared" si="0"/>
        <v>761779</v>
      </c>
      <c r="J12" s="14">
        <v>100</v>
      </c>
      <c r="L12" s="18"/>
      <c r="M12" s="19"/>
      <c r="N12" s="18"/>
      <c r="O12" s="19"/>
      <c r="P12" s="15" t="s">
        <v>17</v>
      </c>
      <c r="Q12" s="16" t="s">
        <v>25</v>
      </c>
      <c r="R12" s="12">
        <f>[1]세출내역서!G36</f>
        <v>0</v>
      </c>
      <c r="S12" s="12">
        <f>[1]세출내역서!H36</f>
        <v>495340</v>
      </c>
      <c r="T12" s="13">
        <f t="shared" si="1"/>
        <v>495340</v>
      </c>
      <c r="U12" s="14">
        <v>100</v>
      </c>
    </row>
    <row r="13" spans="1:21" ht="18" customHeight="1" x14ac:dyDescent="0.3">
      <c r="A13" s="18"/>
      <c r="B13" s="19"/>
      <c r="C13" s="18"/>
      <c r="D13" s="19"/>
      <c r="E13" s="15"/>
      <c r="F13" s="16" t="s">
        <v>26</v>
      </c>
      <c r="G13" s="12">
        <v>0</v>
      </c>
      <c r="H13" s="12">
        <f>[1]세입내역서!H33</f>
        <v>163238</v>
      </c>
      <c r="I13" s="13">
        <f t="shared" si="0"/>
        <v>163238</v>
      </c>
      <c r="J13" s="14">
        <v>100</v>
      </c>
      <c r="L13" s="18"/>
      <c r="M13" s="19"/>
      <c r="N13" s="18"/>
      <c r="O13" s="19"/>
      <c r="P13" s="15" t="s">
        <v>17</v>
      </c>
      <c r="Q13" s="16" t="s">
        <v>27</v>
      </c>
      <c r="R13" s="12">
        <f>[1]세출내역서!G67</f>
        <v>0</v>
      </c>
      <c r="S13" s="12">
        <f>[1]세출내역서!H67</f>
        <v>178462</v>
      </c>
      <c r="T13" s="13">
        <f t="shared" si="1"/>
        <v>178462</v>
      </c>
      <c r="U13" s="14">
        <v>100</v>
      </c>
    </row>
    <row r="14" spans="1:21" ht="18" customHeight="1" x14ac:dyDescent="0.3">
      <c r="A14" s="18"/>
      <c r="B14" s="19"/>
      <c r="C14" s="18"/>
      <c r="D14" s="19"/>
      <c r="E14" s="20"/>
      <c r="F14" s="21" t="s">
        <v>28</v>
      </c>
      <c r="G14" s="22">
        <v>0</v>
      </c>
      <c r="H14" s="22">
        <f>[1]세입내역서!H35</f>
        <v>163238</v>
      </c>
      <c r="I14" s="13">
        <f t="shared" si="0"/>
        <v>163238</v>
      </c>
      <c r="J14" s="14">
        <v>100</v>
      </c>
      <c r="L14" s="18"/>
      <c r="M14" s="19"/>
      <c r="N14" s="18"/>
      <c r="O14" s="19"/>
      <c r="P14" s="15" t="s">
        <v>17</v>
      </c>
      <c r="Q14" s="16" t="s">
        <v>29</v>
      </c>
      <c r="R14" s="12">
        <f>[1]세출내역서!G90</f>
        <v>0</v>
      </c>
      <c r="S14" s="12">
        <f>[1]세출내역서!H90</f>
        <v>23635</v>
      </c>
      <c r="T14" s="13">
        <f t="shared" si="1"/>
        <v>23635</v>
      </c>
      <c r="U14" s="14">
        <v>100</v>
      </c>
    </row>
    <row r="15" spans="1:21" ht="18" customHeight="1" x14ac:dyDescent="0.3">
      <c r="A15" s="15" t="s">
        <v>17</v>
      </c>
      <c r="B15" s="11" t="s">
        <v>30</v>
      </c>
      <c r="C15" s="10"/>
      <c r="D15" s="11"/>
      <c r="E15" s="10"/>
      <c r="F15" s="11"/>
      <c r="G15" s="12">
        <f>G16</f>
        <v>0</v>
      </c>
      <c r="H15" s="12">
        <f>H16</f>
        <v>100</v>
      </c>
      <c r="I15" s="13">
        <f t="shared" si="0"/>
        <v>100</v>
      </c>
      <c r="J15" s="14">
        <v>100</v>
      </c>
      <c r="L15" s="18"/>
      <c r="M15" s="19"/>
      <c r="N15" s="18"/>
      <c r="O15" s="19"/>
      <c r="P15" s="20" t="s">
        <v>17</v>
      </c>
      <c r="Q15" s="21" t="s">
        <v>31</v>
      </c>
      <c r="R15" s="26">
        <f>[1]세출내역서!G108</f>
        <v>0</v>
      </c>
      <c r="S15" s="26">
        <f>[1]세출내역서!H108</f>
        <v>500</v>
      </c>
      <c r="T15" s="13">
        <f t="shared" si="1"/>
        <v>500</v>
      </c>
      <c r="U15" s="14">
        <v>100</v>
      </c>
    </row>
    <row r="16" spans="1:21" ht="18" customHeight="1" x14ac:dyDescent="0.3">
      <c r="A16" s="18"/>
      <c r="B16" s="19"/>
      <c r="C16" s="15" t="s">
        <v>17</v>
      </c>
      <c r="D16" s="11" t="s">
        <v>30</v>
      </c>
      <c r="E16" s="10"/>
      <c r="F16" s="11"/>
      <c r="G16" s="12">
        <f>SUM(G17:G17)</f>
        <v>0</v>
      </c>
      <c r="H16" s="12">
        <f>SUM(H17:H17)</f>
        <v>100</v>
      </c>
      <c r="I16" s="13">
        <f t="shared" si="0"/>
        <v>100</v>
      </c>
      <c r="J16" s="14">
        <v>100</v>
      </c>
      <c r="L16" s="15"/>
      <c r="M16" s="16" t="s">
        <v>32</v>
      </c>
      <c r="N16" s="17"/>
      <c r="O16" s="16"/>
      <c r="P16" s="17"/>
      <c r="Q16" s="16"/>
      <c r="R16" s="12">
        <f>R17</f>
        <v>0</v>
      </c>
      <c r="S16" s="12">
        <f>S17</f>
        <v>100</v>
      </c>
      <c r="T16" s="13">
        <f t="shared" si="1"/>
        <v>100</v>
      </c>
      <c r="U16" s="14">
        <v>100</v>
      </c>
    </row>
    <row r="17" spans="1:21" ht="18" customHeight="1" x14ac:dyDescent="0.3">
      <c r="A17" s="27"/>
      <c r="B17" s="23"/>
      <c r="C17" s="27"/>
      <c r="D17" s="23"/>
      <c r="E17" s="15" t="s">
        <v>17</v>
      </c>
      <c r="F17" s="16" t="s">
        <v>33</v>
      </c>
      <c r="G17" s="28">
        <v>0</v>
      </c>
      <c r="H17" s="28">
        <f>[1]세입내역서!H39</f>
        <v>100</v>
      </c>
      <c r="I17" s="13">
        <f t="shared" si="0"/>
        <v>100</v>
      </c>
      <c r="J17" s="14">
        <v>100</v>
      </c>
      <c r="L17" s="29"/>
      <c r="M17" s="21"/>
      <c r="N17" s="15"/>
      <c r="O17" s="16" t="s">
        <v>32</v>
      </c>
      <c r="P17" s="17"/>
      <c r="Q17" s="16"/>
      <c r="R17" s="12">
        <f>R18</f>
        <v>0</v>
      </c>
      <c r="S17" s="12">
        <f>S18</f>
        <v>100</v>
      </c>
      <c r="T17" s="13">
        <f t="shared" si="1"/>
        <v>100</v>
      </c>
      <c r="U17" s="14">
        <v>100</v>
      </c>
    </row>
    <row r="18" spans="1:21" ht="18" customHeight="1" x14ac:dyDescent="0.3">
      <c r="L18" s="27"/>
      <c r="M18" s="23"/>
      <c r="N18" s="27"/>
      <c r="O18" s="23"/>
      <c r="P18" s="15"/>
      <c r="Q18" s="16" t="s">
        <v>34</v>
      </c>
      <c r="R18" s="12">
        <v>0</v>
      </c>
      <c r="S18" s="12">
        <f>[1]세출내역서!H112</f>
        <v>100</v>
      </c>
      <c r="T18" s="13">
        <f t="shared" si="1"/>
        <v>100</v>
      </c>
      <c r="U18" s="14">
        <v>100</v>
      </c>
    </row>
  </sheetData>
  <mergeCells count="26">
    <mergeCell ref="B15:F15"/>
    <mergeCell ref="D16:F16"/>
    <mergeCell ref="A6:F6"/>
    <mergeCell ref="L6:Q6"/>
    <mergeCell ref="B7:F7"/>
    <mergeCell ref="D8:F8"/>
    <mergeCell ref="B10:F10"/>
    <mergeCell ref="D11:F11"/>
    <mergeCell ref="S4:S5"/>
    <mergeCell ref="T4:U4"/>
    <mergeCell ref="A5:B5"/>
    <mergeCell ref="C5:D5"/>
    <mergeCell ref="E5:F5"/>
    <mergeCell ref="L5:M5"/>
    <mergeCell ref="N5:O5"/>
    <mergeCell ref="P5:Q5"/>
    <mergeCell ref="A1:U1"/>
    <mergeCell ref="A2:U2"/>
    <mergeCell ref="A3:F3"/>
    <mergeCell ref="T3:U3"/>
    <mergeCell ref="A4:F4"/>
    <mergeCell ref="G4:G5"/>
    <mergeCell ref="H4:H5"/>
    <mergeCell ref="I4:J4"/>
    <mergeCell ref="L4:Q4"/>
    <mergeCell ref="R4:R5"/>
  </mergeCells>
  <phoneticPr fontId="2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세입세출총괄</vt:lpstr>
      <vt:lpstr>세입세출총괄!Print_Area</vt:lpstr>
      <vt:lpstr>세입세출총괄!Print_Titles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2021-01-06T04:59:00Z</dcterms:created>
  <dcterms:modified xsi:type="dcterms:W3CDTF">2021-01-06T04:59:49Z</dcterms:modified>
</cp:coreProperties>
</file>