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1\예산\2021 예산\2021.09 제출\"/>
    </mc:Choice>
  </mc:AlternateContent>
  <xr:revisionPtr revIDLastSave="0" documentId="13_ncr:1_{388F7E29-87FB-4100-AEFE-8B3D553CF79A}" xr6:coauthVersionLast="47" xr6:coauthVersionMax="47" xr10:uidLastSave="{00000000-0000-0000-0000-000000000000}"/>
  <bookViews>
    <workbookView xWindow="-120" yWindow="-120" windowWidth="25440" windowHeight="15390" xr2:uid="{CD83D109-D46F-4EC8-9C51-7586AE3D04A7}"/>
  </bookViews>
  <sheets>
    <sheet name="세입세출예산 공고" sheetId="1" r:id="rId1"/>
    <sheet name="2. 세입세출총괄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" l="1"/>
  <c r="H33" i="2" s="1"/>
  <c r="J33" i="2" s="1"/>
  <c r="J31" i="2"/>
  <c r="J29" i="2"/>
  <c r="H29" i="2"/>
  <c r="H30" i="2" s="1"/>
  <c r="J30" i="2" s="1"/>
  <c r="J28" i="2"/>
  <c r="J27" i="2"/>
  <c r="J26" i="2"/>
  <c r="J25" i="2"/>
  <c r="J24" i="2"/>
  <c r="J23" i="2"/>
  <c r="J22" i="2"/>
  <c r="J21" i="2"/>
  <c r="J19" i="2"/>
  <c r="H19" i="2"/>
  <c r="J18" i="2"/>
  <c r="J17" i="2"/>
  <c r="J16" i="2"/>
  <c r="J15" i="2"/>
  <c r="J14" i="2"/>
  <c r="H13" i="2"/>
  <c r="J13" i="2" s="1"/>
  <c r="E13" i="2"/>
  <c r="J12" i="2"/>
  <c r="E12" i="2"/>
  <c r="J11" i="2"/>
  <c r="H11" i="2"/>
  <c r="E11" i="2"/>
  <c r="J10" i="2"/>
  <c r="E10" i="2"/>
  <c r="C10" i="2"/>
  <c r="J9" i="2"/>
  <c r="E9" i="2"/>
  <c r="J8" i="2"/>
  <c r="E8" i="2"/>
  <c r="J7" i="2"/>
  <c r="E7" i="2"/>
  <c r="J6" i="2"/>
  <c r="E6" i="2"/>
  <c r="E5" i="2"/>
  <c r="C5" i="2"/>
  <c r="J13" i="1"/>
  <c r="E13" i="1"/>
  <c r="J12" i="1"/>
  <c r="E12" i="1"/>
  <c r="J11" i="1"/>
  <c r="D11" i="1"/>
  <c r="C11" i="1"/>
  <c r="I10" i="1"/>
  <c r="H10" i="1"/>
  <c r="E10" i="1"/>
  <c r="J9" i="1"/>
  <c r="E9" i="1"/>
  <c r="J8" i="1"/>
  <c r="E8" i="1"/>
  <c r="J7" i="1"/>
  <c r="J10" i="1" s="1"/>
  <c r="J6" i="1" s="1"/>
  <c r="E7" i="1"/>
  <c r="E11" i="1" s="1"/>
  <c r="E6" i="1" s="1"/>
  <c r="I6" i="1"/>
  <c r="H6" i="1"/>
  <c r="D6" i="1"/>
  <c r="C6" i="1"/>
  <c r="H20" i="2" l="1"/>
  <c r="J32" i="2"/>
  <c r="H5" i="2" l="1"/>
  <c r="J5" i="2" s="1"/>
  <c r="J20" i="2"/>
</calcChain>
</file>

<file path=xl/sharedStrings.xml><?xml version="1.0" encoding="utf-8"?>
<sst xmlns="http://schemas.openxmlformats.org/spreadsheetml/2006/main" count="98" uniqueCount="67">
  <si>
    <t>2021 동작구 아이돌봄지원사업 추경 세입·세출 예산 공고</t>
    <phoneticPr fontId="5" type="noConversion"/>
  </si>
  <si>
    <t>사회복지법인 및 사회복지시설 재무회계규칙 제 13조 2항에 의거하여 2021년도 동작구 아이돌봄지원사업 추경예산을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</si>
  <si>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</si>
  <si>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</si>
  <si>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</si>
  <si>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</si>
  <si>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</si>
  <si>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추경예산</t>
    <phoneticPr fontId="5" type="noConversion"/>
  </si>
  <si>
    <t>본예산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</si>
  <si>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</si>
  <si>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</si>
  <si>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</si>
  <si>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</si>
  <si>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</si>
  <si>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</si>
  <si>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</si>
  <si>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</si>
  <si>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</si>
  <si>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</si>
  <si>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</si>
  <si>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합 계</t>
    <phoneticPr fontId="4" type="noConversion"/>
  </si>
  <si>
    <t>재산조성비</t>
    <phoneticPr fontId="4" type="noConversion"/>
  </si>
  <si>
    <t xml:space="preserve">시설비 </t>
    <phoneticPr fontId="5" type="noConversion"/>
  </si>
  <si>
    <t>사업수입</t>
    <phoneticPr fontId="5" type="noConversion"/>
  </si>
  <si>
    <t>사업비</t>
    <phoneticPr fontId="4" type="noConversion"/>
  </si>
  <si>
    <t>이월금</t>
    <phoneticPr fontId="5" type="noConversion"/>
  </si>
  <si>
    <t>전년도이월금</t>
    <phoneticPr fontId="5" type="noConversion"/>
  </si>
  <si>
    <t>잡지출</t>
    <phoneticPr fontId="4" type="noConversion"/>
  </si>
  <si>
    <t>잡지출</t>
    <phoneticPr fontId="5" type="noConversion"/>
  </si>
  <si>
    <t>2. 2021년 동작구 아이돌봄지원사업 추경 세입·세출 총괄표</t>
    <phoneticPr fontId="5" type="noConversion"/>
  </si>
  <si>
    <t>세         입</t>
    <phoneticPr fontId="5" type="noConversion"/>
  </si>
  <si>
    <t>세         출</t>
    <phoneticPr fontId="5" type="noConversion"/>
  </si>
  <si>
    <t>추경 예산</t>
    <phoneticPr fontId="5" type="noConversion"/>
  </si>
  <si>
    <t>본 예산</t>
    <phoneticPr fontId="5" type="noConversion"/>
  </si>
  <si>
    <t>항</t>
  </si>
  <si>
    <t>목</t>
  </si>
  <si>
    <t>추경 예산</t>
    <phoneticPr fontId="4" type="noConversion"/>
  </si>
  <si>
    <t>본 예산</t>
    <phoneticPr fontId="4" type="noConversion"/>
  </si>
  <si>
    <t>증감</t>
    <phoneticPr fontId="4" type="noConversion"/>
  </si>
  <si>
    <t>인건비</t>
  </si>
  <si>
    <t>급여</t>
  </si>
  <si>
    <t>제수당</t>
  </si>
  <si>
    <t>퇴직금 및 퇴직적립금</t>
  </si>
  <si>
    <t>사회보험부담금</t>
  </si>
  <si>
    <t>기타후생경비</t>
  </si>
  <si>
    <t>후원금수입</t>
    <phoneticPr fontId="5" type="noConversion"/>
  </si>
  <si>
    <t>후원금</t>
    <phoneticPr fontId="5" type="noConversion"/>
  </si>
  <si>
    <t>[항 소계]</t>
  </si>
  <si>
    <t>업무추진비</t>
  </si>
  <si>
    <t>기관운영비</t>
  </si>
  <si>
    <t>운영비</t>
  </si>
  <si>
    <t>여비</t>
  </si>
  <si>
    <t>수용비 및 수수료</t>
  </si>
  <si>
    <t>공공요금</t>
  </si>
  <si>
    <t>제세공과금</t>
  </si>
  <si>
    <t>기타운영비</t>
  </si>
  <si>
    <t>[관 소계]</t>
  </si>
  <si>
    <t>사업비</t>
  </si>
  <si>
    <t>관리수당사업비</t>
  </si>
  <si>
    <t>영아종일제수당사업비</t>
  </si>
  <si>
    <t>한부모가정지원수당사업비</t>
  </si>
  <si>
    <t>서로돌봄지원사업비</t>
  </si>
  <si>
    <t>시간제수당사업비</t>
  </si>
  <si>
    <t>돌보미활동수당사업비</t>
  </si>
  <si>
    <t>돌보미보험료사업비</t>
  </si>
  <si>
    <t>돌보미교육비사업비</t>
  </si>
  <si>
    <t>잡지출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</si>
</sst>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5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8"/>
      <name val="나눔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3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 wrapText="1"/>
    </xf>
    <xf numFmtId="41" fontId="7" fillId="2" borderId="5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3" xfId="1" applyFont="1" applyFill="1" applyBorder="1" applyAlignment="1">
      <alignment horizontal="center" vertical="center"/>
    </xf>
    <xf numFmtId="41" fontId="7" fillId="3" borderId="4" xfId="1" applyFont="1" applyFill="1" applyBorder="1" applyAlignment="1">
      <alignment horizontal="center" vertical="center" wrapText="1"/>
    </xf>
    <xf numFmtId="41" fontId="7" fillId="3" borderId="6" xfId="1" applyFont="1" applyFill="1" applyBorder="1" applyAlignment="1">
      <alignment horizontal="center" vertical="center" wrapText="1"/>
    </xf>
    <xf numFmtId="41" fontId="7" fillId="4" borderId="2" xfId="1" applyFont="1" applyFill="1" applyBorder="1" applyAlignment="1">
      <alignment horizontal="center" vertical="center" shrinkToFit="1"/>
    </xf>
    <xf numFmtId="41" fontId="7" fillId="4" borderId="3" xfId="1" applyFont="1" applyFill="1" applyBorder="1" applyAlignment="1">
      <alignment horizontal="center" vertical="center" shrinkToFit="1"/>
    </xf>
    <xf numFmtId="41" fontId="8" fillId="4" borderId="7" xfId="1" applyFont="1" applyFill="1" applyBorder="1" applyAlignment="1">
      <alignment horizontal="center" vertical="center"/>
    </xf>
    <xf numFmtId="41" fontId="8" fillId="4" borderId="5" xfId="1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horizontal="center" vertical="center" shrinkToFit="1"/>
    </xf>
    <xf numFmtId="41" fontId="8" fillId="4" borderId="3" xfId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 shrinkToFit="1"/>
    </xf>
    <xf numFmtId="41" fontId="8" fillId="0" borderId="3" xfId="1" applyFont="1" applyFill="1" applyBorder="1" applyAlignment="1">
      <alignment horizontal="center" vertical="center"/>
    </xf>
    <xf numFmtId="176" fontId="10" fillId="0" borderId="7" xfId="3" applyNumberFormat="1" applyFont="1" applyBorder="1" applyAlignment="1">
      <alignment vertical="center"/>
    </xf>
    <xf numFmtId="176" fontId="10" fillId="0" borderId="8" xfId="3" applyNumberFormat="1" applyFont="1" applyBorder="1" applyAlignment="1">
      <alignment vertical="center"/>
    </xf>
    <xf numFmtId="41" fontId="11" fillId="0" borderId="2" xfId="1" applyFont="1" applyFill="1" applyBorder="1" applyAlignment="1">
      <alignment horizontal="center" vertical="center"/>
    </xf>
    <xf numFmtId="41" fontId="12" fillId="0" borderId="9" xfId="1" applyFont="1" applyBorder="1" applyAlignment="1">
      <alignment horizontal="center" vertical="center"/>
    </xf>
    <xf numFmtId="41" fontId="8" fillId="0" borderId="3" xfId="1" applyFont="1" applyFill="1" applyBorder="1" applyAlignment="1">
      <alignment horizontal="center" vertical="center" shrinkToFit="1"/>
    </xf>
    <xf numFmtId="41" fontId="8" fillId="0" borderId="7" xfId="1" applyFont="1" applyFill="1" applyBorder="1" applyAlignment="1">
      <alignment horizontal="center" vertical="center"/>
    </xf>
    <xf numFmtId="41" fontId="8" fillId="0" borderId="5" xfId="1" applyFont="1" applyFill="1" applyBorder="1" applyAlignment="1">
      <alignment horizontal="center" vertical="center"/>
    </xf>
    <xf numFmtId="41" fontId="12" fillId="0" borderId="10" xfId="1" applyFont="1" applyBorder="1" applyAlignment="1">
      <alignment horizontal="center" vertical="center"/>
    </xf>
    <xf numFmtId="41" fontId="13" fillId="0" borderId="7" xfId="1" applyFont="1" applyFill="1" applyBorder="1" applyAlignment="1">
      <alignment horizontal="center" vertical="center"/>
    </xf>
    <xf numFmtId="41" fontId="13" fillId="0" borderId="5" xfId="1" applyFont="1" applyBorder="1" applyAlignment="1">
      <alignment vertical="center"/>
    </xf>
    <xf numFmtId="41" fontId="12" fillId="0" borderId="11" xfId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1" fontId="10" fillId="5" borderId="7" xfId="1" applyFont="1" applyFill="1" applyBorder="1" applyAlignment="1">
      <alignment vertical="center"/>
    </xf>
    <xf numFmtId="41" fontId="0" fillId="5" borderId="5" xfId="0" applyNumberFormat="1" applyFill="1" applyBorder="1">
      <alignment vertical="center"/>
    </xf>
    <xf numFmtId="41" fontId="0" fillId="5" borderId="2" xfId="0" applyNumberFormat="1" applyFill="1" applyBorder="1">
      <alignment vertical="center"/>
    </xf>
    <xf numFmtId="41" fontId="8" fillId="5" borderId="3" xfId="1" applyFont="1" applyFill="1" applyBorder="1" applyAlignment="1">
      <alignment horizontal="center" vertical="center" shrinkToFit="1"/>
    </xf>
    <xf numFmtId="41" fontId="10" fillId="5" borderId="5" xfId="1" applyFont="1" applyFill="1" applyBorder="1" applyAlignment="1">
      <alignment vertical="center"/>
    </xf>
    <xf numFmtId="41" fontId="10" fillId="5" borderId="2" xfId="1" applyFont="1" applyFill="1" applyBorder="1" applyAlignment="1">
      <alignment vertical="center"/>
    </xf>
    <xf numFmtId="41" fontId="12" fillId="0" borderId="2" xfId="1" applyFont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 shrinkToFit="1"/>
    </xf>
    <xf numFmtId="176" fontId="14" fillId="0" borderId="12" xfId="3" applyNumberFormat="1" applyFont="1" applyBorder="1" applyAlignment="1">
      <alignment vertical="center"/>
    </xf>
    <xf numFmtId="176" fontId="14" fillId="0" borderId="13" xfId="3" applyNumberFormat="1" applyFont="1" applyBorder="1" applyAlignment="1">
      <alignment vertical="center"/>
    </xf>
    <xf numFmtId="41" fontId="1" fillId="0" borderId="7" xfId="1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176" fontId="14" fillId="0" borderId="14" xfId="3" applyNumberFormat="1" applyFont="1" applyBorder="1" applyAlignment="1">
      <alignment vertical="center"/>
    </xf>
    <xf numFmtId="176" fontId="14" fillId="0" borderId="8" xfId="3" applyNumberFormat="1" applyFont="1" applyBorder="1" applyAlignment="1">
      <alignment vertical="center"/>
    </xf>
    <xf numFmtId="41" fontId="8" fillId="0" borderId="14" xfId="1" applyFont="1" applyFill="1" applyBorder="1" applyAlignment="1">
      <alignment horizontal="center" vertical="center"/>
    </xf>
    <xf numFmtId="0" fontId="15" fillId="6" borderId="9" xfId="2" applyFont="1" applyFill="1" applyBorder="1" applyAlignment="1">
      <alignment horizontal="center" vertical="center"/>
    </xf>
    <xf numFmtId="0" fontId="15" fillId="6" borderId="15" xfId="2" applyFont="1" applyFill="1" applyBorder="1" applyAlignment="1">
      <alignment horizontal="center" vertical="center"/>
    </xf>
    <xf numFmtId="41" fontId="15" fillId="7" borderId="15" xfId="1" applyFont="1" applyFill="1" applyBorder="1" applyAlignment="1">
      <alignment horizontal="center" vertical="center"/>
    </xf>
    <xf numFmtId="41" fontId="15" fillId="7" borderId="16" xfId="1" applyFont="1" applyFill="1" applyBorder="1" applyAlignment="1">
      <alignment horizontal="center" vertical="center"/>
    </xf>
    <xf numFmtId="41" fontId="15" fillId="7" borderId="17" xfId="1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2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41" fontId="16" fillId="7" borderId="2" xfId="1" applyFont="1" applyFill="1" applyBorder="1" applyAlignment="1">
      <alignment horizontal="center" vertical="center" wrapText="1"/>
    </xf>
    <xf numFmtId="41" fontId="16" fillId="7" borderId="3" xfId="1" applyFont="1" applyFill="1" applyBorder="1" applyAlignment="1">
      <alignment horizontal="center" vertical="center" wrapText="1"/>
    </xf>
    <xf numFmtId="41" fontId="17" fillId="7" borderId="4" xfId="1" applyFont="1" applyFill="1" applyBorder="1" applyAlignment="1">
      <alignment horizontal="center" vertical="center" wrapText="1"/>
    </xf>
    <xf numFmtId="41" fontId="17" fillId="7" borderId="5" xfId="1" applyFont="1" applyFill="1" applyBorder="1" applyAlignment="1">
      <alignment horizontal="center" vertical="center"/>
    </xf>
    <xf numFmtId="41" fontId="16" fillId="7" borderId="2" xfId="1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41" fontId="16" fillId="0" borderId="7" xfId="2" applyNumberFormat="1" applyFont="1" applyBorder="1">
      <alignment vertical="center"/>
    </xf>
    <xf numFmtId="41" fontId="16" fillId="0" borderId="5" xfId="2" applyNumberFormat="1" applyFont="1" applyBorder="1">
      <alignment vertical="center"/>
    </xf>
    <xf numFmtId="41" fontId="16" fillId="0" borderId="2" xfId="2" applyNumberFormat="1" applyFont="1" applyBorder="1">
      <alignment vertical="center"/>
    </xf>
    <xf numFmtId="41" fontId="16" fillId="0" borderId="2" xfId="1" applyFont="1" applyBorder="1" applyAlignment="1">
      <alignment horizontal="center" vertical="center" shrinkToFit="1"/>
    </xf>
    <xf numFmtId="41" fontId="16" fillId="0" borderId="3" xfId="1" applyFont="1" applyBorder="1" applyAlignment="1">
      <alignment horizontal="center" vertical="center" shrinkToFit="1"/>
    </xf>
    <xf numFmtId="41" fontId="16" fillId="0" borderId="7" xfId="1" applyFont="1" applyBorder="1" applyAlignment="1">
      <alignment horizontal="right" vertical="center" wrapText="1"/>
    </xf>
    <xf numFmtId="41" fontId="16" fillId="0" borderId="6" xfId="1" applyFont="1" applyBorder="1" applyAlignment="1">
      <alignment horizontal="right" vertical="center" wrapText="1"/>
    </xf>
    <xf numFmtId="41" fontId="16" fillId="0" borderId="2" xfId="1" applyFont="1" applyBorder="1" applyAlignment="1">
      <alignment horizontal="right" vertical="center"/>
    </xf>
    <xf numFmtId="41" fontId="13" fillId="0" borderId="11" xfId="1" applyFont="1" applyFill="1" applyBorder="1" applyAlignment="1">
      <alignment horizontal="left" vertical="center" shrinkToFit="1"/>
    </xf>
    <xf numFmtId="41" fontId="13" fillId="0" borderId="18" xfId="1" applyFont="1" applyFill="1" applyBorder="1" applyAlignment="1">
      <alignment horizontal="left" vertical="center"/>
    </xf>
    <xf numFmtId="41" fontId="13" fillId="0" borderId="18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1" fontId="18" fillId="0" borderId="7" xfId="1" applyFont="1" applyFill="1" applyBorder="1" applyAlignment="1">
      <alignment horizontal="right" vertical="center" wrapText="1"/>
    </xf>
    <xf numFmtId="41" fontId="18" fillId="0" borderId="5" xfId="1" applyFont="1" applyFill="1" applyBorder="1" applyAlignment="1">
      <alignment horizontal="right" vertical="center" wrapText="1"/>
    </xf>
    <xf numFmtId="41" fontId="13" fillId="0" borderId="2" xfId="1" applyFont="1" applyBorder="1" applyAlignment="1">
      <alignment horizontal="right" vertical="center"/>
    </xf>
    <xf numFmtId="41" fontId="13" fillId="0" borderId="2" xfId="1" applyFont="1" applyFill="1" applyBorder="1" applyAlignment="1">
      <alignment horizontal="left" vertical="center" shrinkToFit="1"/>
    </xf>
    <xf numFmtId="41" fontId="13" fillId="0" borderId="3" xfId="1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41" fontId="13" fillId="2" borderId="3" xfId="1" applyFont="1" applyFill="1" applyBorder="1" applyAlignment="1">
      <alignment horizontal="left" vertical="center" shrinkToFit="1"/>
    </xf>
    <xf numFmtId="41" fontId="13" fillId="2" borderId="7" xfId="1" applyFont="1" applyFill="1" applyBorder="1" applyAlignment="1">
      <alignment horizontal="center" vertical="center"/>
    </xf>
    <xf numFmtId="41" fontId="13" fillId="2" borderId="5" xfId="1" applyFont="1" applyFill="1" applyBorder="1" applyAlignment="1">
      <alignment horizontal="center" vertical="center"/>
    </xf>
    <xf numFmtId="41" fontId="13" fillId="2" borderId="3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left" vertical="center" shrinkToFit="1"/>
    </xf>
    <xf numFmtId="41" fontId="13" fillId="0" borderId="3" xfId="1" applyFont="1" applyFill="1" applyBorder="1" applyAlignment="1">
      <alignment horizontal="left" vertical="center" shrinkToFit="1"/>
    </xf>
    <xf numFmtId="41" fontId="13" fillId="0" borderId="5" xfId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41" fontId="19" fillId="8" borderId="7" xfId="1" applyFont="1" applyFill="1" applyBorder="1" applyAlignment="1">
      <alignment horizontal="right" vertical="center" wrapText="1"/>
    </xf>
    <xf numFmtId="41" fontId="19" fillId="8" borderId="5" xfId="1" applyFont="1" applyFill="1" applyBorder="1" applyAlignment="1">
      <alignment horizontal="right" vertical="center" wrapText="1"/>
    </xf>
    <xf numFmtId="41" fontId="13" fillId="8" borderId="2" xfId="1" applyFont="1" applyFill="1" applyBorder="1" applyAlignment="1">
      <alignment horizontal="right" vertical="center"/>
    </xf>
    <xf numFmtId="41" fontId="13" fillId="0" borderId="0" xfId="1" applyFont="1" applyFill="1" applyBorder="1" applyAlignment="1">
      <alignment horizontal="left" vertical="center" shrinkToFit="1"/>
    </xf>
    <xf numFmtId="41" fontId="20" fillId="0" borderId="0" xfId="1" applyFont="1" applyBorder="1">
      <alignment vertical="center"/>
    </xf>
    <xf numFmtId="41" fontId="13" fillId="0" borderId="0" xfId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9" fillId="8" borderId="21" xfId="0" applyFont="1" applyFill="1" applyBorder="1" applyAlignment="1">
      <alignment horizontal="left" vertical="center" wrapText="1"/>
    </xf>
    <xf numFmtId="41" fontId="19" fillId="8" borderId="5" xfId="1" applyFont="1" applyFill="1" applyBorder="1">
      <alignment vertical="center"/>
    </xf>
    <xf numFmtId="41" fontId="19" fillId="8" borderId="23" xfId="1" applyFont="1" applyFill="1" applyBorder="1" applyAlignment="1">
      <alignment horizontal="right" vertical="center" wrapText="1"/>
    </xf>
    <xf numFmtId="41" fontId="19" fillId="8" borderId="24" xfId="1" applyFont="1" applyFill="1" applyBorder="1" applyAlignment="1">
      <alignment horizontal="right" vertical="center" wrapText="1"/>
    </xf>
    <xf numFmtId="41" fontId="19" fillId="8" borderId="25" xfId="1" applyFont="1" applyFill="1" applyBorder="1" applyAlignment="1">
      <alignment horizontal="right" vertical="center" wrapText="1"/>
    </xf>
    <xf numFmtId="41" fontId="18" fillId="0" borderId="23" xfId="1" applyFont="1" applyFill="1" applyBorder="1" applyAlignment="1">
      <alignment horizontal="right" vertical="center" wrapText="1"/>
    </xf>
    <xf numFmtId="41" fontId="18" fillId="0" borderId="25" xfId="1" applyFont="1" applyFill="1" applyBorder="1" applyAlignment="1">
      <alignment horizontal="right" vertical="center" wrapText="1"/>
    </xf>
    <xf numFmtId="41" fontId="19" fillId="8" borderId="26" xfId="1" applyFont="1" applyFill="1" applyBorder="1" applyAlignment="1">
      <alignment horizontal="right" vertical="center" wrapText="1"/>
    </xf>
    <xf numFmtId="0" fontId="21" fillId="0" borderId="0" xfId="0" applyFont="1">
      <alignment vertical="center"/>
    </xf>
    <xf numFmtId="41" fontId="21" fillId="0" borderId="0" xfId="1" applyFont="1" applyFill="1">
      <alignment vertical="center"/>
    </xf>
    <xf numFmtId="0" fontId="22" fillId="0" borderId="0" xfId="2" applyFont="1" applyAlignment="1">
      <alignment horizontal="left" vertical="center"/>
    </xf>
  </cellXfs>
  <cellStyles count="4">
    <cellStyle name="쉼표 [0]" xfId="1" builtinId="6"/>
    <cellStyle name="표준" xfId="0" builtinId="0"/>
    <cellStyle name="표준 2 2" xfId="2" xr:uid="{F99885C7-227F-4C7F-AE7A-23EE827D5709}"/>
    <cellStyle name="표준 2 3" xfId="3" xr:uid="{C638D98C-019F-4F09-8282-861DB1FF1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6F0C-EA1B-48F3-9D4D-004867F2513D}">
  <sheetPr>
    <tabColor theme="9" tint="0.39997558519241921"/>
    <pageSetUpPr fitToPage="1"/>
  </sheetPr>
  <dimension ref="A1:J13"/>
  <sheetViews>
    <sheetView tabSelected="1" zoomScale="85" zoomScaleNormal="85" workbookViewId="0">
      <selection activeCell="C23" sqref="C23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 x14ac:dyDescent="0.35">
      <c r="A4" s="8" t="s">
        <v>3</v>
      </c>
      <c r="B4" s="8"/>
      <c r="C4" s="8"/>
      <c r="D4" s="8"/>
      <c r="E4" s="8"/>
      <c r="F4" s="9" t="s">
        <v>4</v>
      </c>
      <c r="G4" s="9"/>
      <c r="H4" s="9"/>
      <c r="I4" s="9"/>
      <c r="J4" s="9"/>
    </row>
    <row r="5" spans="1:10" ht="25.5" customHeight="1" x14ac:dyDescent="0.3">
      <c r="A5" s="10" t="s">
        <v>5</v>
      </c>
      <c r="B5" s="11" t="s">
        <v>6</v>
      </c>
      <c r="C5" s="12" t="s">
        <v>7</v>
      </c>
      <c r="D5" s="13" t="s">
        <v>8</v>
      </c>
      <c r="E5" s="10" t="s">
        <v>9</v>
      </c>
      <c r="F5" s="14" t="s">
        <v>5</v>
      </c>
      <c r="G5" s="15" t="s">
        <v>6</v>
      </c>
      <c r="H5" s="16" t="s">
        <v>7</v>
      </c>
      <c r="I5" s="17" t="s">
        <v>8</v>
      </c>
      <c r="J5" s="14" t="s">
        <v>9</v>
      </c>
    </row>
    <row r="6" spans="1:10" ht="25.5" customHeight="1" x14ac:dyDescent="0.3">
      <c r="A6" s="18" t="s">
        <v>10</v>
      </c>
      <c r="B6" s="19"/>
      <c r="C6" s="20">
        <f>SUM(C11:C13)</f>
        <v>3289152170</v>
      </c>
      <c r="D6" s="21">
        <f t="shared" ref="D6:E6" si="0">SUM(D11:D13)</f>
        <v>3118730170</v>
      </c>
      <c r="E6" s="22">
        <f t="shared" si="0"/>
        <v>170422000</v>
      </c>
      <c r="F6" s="23" t="s">
        <v>10</v>
      </c>
      <c r="G6" s="24"/>
      <c r="H6" s="20">
        <f>SUM(H10:H13)</f>
        <v>3289152170</v>
      </c>
      <c r="I6" s="21">
        <f t="shared" ref="I6:J6" si="1">SUM(I10:I13)</f>
        <v>3118730170</v>
      </c>
      <c r="J6" s="22">
        <f t="shared" si="1"/>
        <v>170422000</v>
      </c>
    </row>
    <row r="7" spans="1:10" ht="25.5" customHeight="1" x14ac:dyDescent="0.3">
      <c r="A7" s="25" t="s">
        <v>11</v>
      </c>
      <c r="B7" s="26" t="s">
        <v>12</v>
      </c>
      <c r="C7" s="27">
        <v>660762900</v>
      </c>
      <c r="D7" s="28">
        <v>609763000</v>
      </c>
      <c r="E7" s="29">
        <f t="shared" ref="E7:E10" si="2">C7-D7</f>
        <v>50999900</v>
      </c>
      <c r="F7" s="30" t="s">
        <v>13</v>
      </c>
      <c r="G7" s="31" t="s">
        <v>14</v>
      </c>
      <c r="H7" s="32">
        <v>211859900</v>
      </c>
      <c r="I7" s="33">
        <v>211875730</v>
      </c>
      <c r="J7" s="29">
        <f t="shared" ref="J7:J9" si="3">H7-I7</f>
        <v>-15830</v>
      </c>
    </row>
    <row r="8" spans="1:10" ht="25.5" customHeight="1" x14ac:dyDescent="0.3">
      <c r="A8" s="25"/>
      <c r="B8" s="26" t="s">
        <v>15</v>
      </c>
      <c r="C8" s="27">
        <v>892242050</v>
      </c>
      <c r="D8" s="28">
        <v>831690000</v>
      </c>
      <c r="E8" s="29">
        <f t="shared" si="2"/>
        <v>60552050</v>
      </c>
      <c r="F8" s="34"/>
      <c r="G8" s="31" t="s">
        <v>16</v>
      </c>
      <c r="H8" s="32">
        <v>2040000</v>
      </c>
      <c r="I8" s="33">
        <v>2400000</v>
      </c>
      <c r="J8" s="29">
        <f t="shared" si="3"/>
        <v>-360000</v>
      </c>
    </row>
    <row r="9" spans="1:10" ht="25.5" customHeight="1" x14ac:dyDescent="0.3">
      <c r="A9" s="25"/>
      <c r="B9" s="26" t="s">
        <v>17</v>
      </c>
      <c r="C9" s="27">
        <v>831190050</v>
      </c>
      <c r="D9" s="28">
        <v>771690000</v>
      </c>
      <c r="E9" s="29">
        <f t="shared" si="2"/>
        <v>59500050</v>
      </c>
      <c r="F9" s="34"/>
      <c r="G9" s="31" t="s">
        <v>18</v>
      </c>
      <c r="H9" s="32">
        <v>53947100</v>
      </c>
      <c r="I9" s="33">
        <v>34309070</v>
      </c>
      <c r="J9" s="29">
        <f t="shared" si="3"/>
        <v>19638030</v>
      </c>
    </row>
    <row r="10" spans="1:10" ht="25.5" customHeight="1" x14ac:dyDescent="0.3">
      <c r="A10" s="25"/>
      <c r="B10" s="26" t="s">
        <v>19</v>
      </c>
      <c r="C10" s="35">
        <v>0</v>
      </c>
      <c r="D10" s="36">
        <v>0</v>
      </c>
      <c r="E10" s="29">
        <f t="shared" si="2"/>
        <v>0</v>
      </c>
      <c r="F10" s="37"/>
      <c r="G10" s="38" t="s">
        <v>20</v>
      </c>
      <c r="H10" s="39">
        <f>SUM(H7:H9)</f>
        <v>267847000</v>
      </c>
      <c r="I10" s="40">
        <f t="shared" ref="I10:J10" si="4">SUM(I7:I9)</f>
        <v>248584800</v>
      </c>
      <c r="J10" s="41">
        <f t="shared" si="4"/>
        <v>19262200</v>
      </c>
    </row>
    <row r="11" spans="1:10" ht="25.5" customHeight="1" x14ac:dyDescent="0.3">
      <c r="A11" s="25"/>
      <c r="B11" s="42" t="s">
        <v>20</v>
      </c>
      <c r="C11" s="39">
        <f>SUM(C7:C10)</f>
        <v>2384195000</v>
      </c>
      <c r="D11" s="43">
        <f t="shared" ref="D11:E11" si="5">SUM(D7:D10)</f>
        <v>2213143000</v>
      </c>
      <c r="E11" s="44">
        <f t="shared" si="5"/>
        <v>171052000</v>
      </c>
      <c r="F11" s="45" t="s">
        <v>21</v>
      </c>
      <c r="G11" s="31" t="s">
        <v>22</v>
      </c>
      <c r="H11" s="32">
        <v>0</v>
      </c>
      <c r="I11" s="33">
        <v>0</v>
      </c>
      <c r="J11" s="46">
        <f>H11-I11</f>
        <v>0</v>
      </c>
    </row>
    <row r="12" spans="1:10" ht="25.5" customHeight="1" x14ac:dyDescent="0.3">
      <c r="A12" s="47" t="s">
        <v>23</v>
      </c>
      <c r="B12" s="31" t="s">
        <v>23</v>
      </c>
      <c r="C12" s="48">
        <v>889130000</v>
      </c>
      <c r="D12" s="49">
        <v>889760000</v>
      </c>
      <c r="E12" s="46">
        <f>C12-D12</f>
        <v>-630000</v>
      </c>
      <c r="F12" s="45" t="s">
        <v>24</v>
      </c>
      <c r="G12" s="31" t="s">
        <v>24</v>
      </c>
      <c r="H12" s="50">
        <v>3016744061</v>
      </c>
      <c r="I12" s="51">
        <v>2864996261</v>
      </c>
      <c r="J12" s="46">
        <f>H12-I12</f>
        <v>151747800</v>
      </c>
    </row>
    <row r="13" spans="1:10" ht="25.5" customHeight="1" thickBot="1" x14ac:dyDescent="0.35">
      <c r="A13" s="47" t="s">
        <v>25</v>
      </c>
      <c r="B13" s="31" t="s">
        <v>26</v>
      </c>
      <c r="C13" s="52">
        <v>15827170</v>
      </c>
      <c r="D13" s="53">
        <v>15827170</v>
      </c>
      <c r="E13" s="46">
        <f>C13-D13</f>
        <v>0</v>
      </c>
      <c r="F13" s="45" t="s">
        <v>27</v>
      </c>
      <c r="G13" s="31" t="s">
        <v>28</v>
      </c>
      <c r="H13" s="54">
        <v>4561109</v>
      </c>
      <c r="I13" s="33">
        <v>5149109</v>
      </c>
      <c r="J13" s="46">
        <f>H13-I13</f>
        <v>-588000</v>
      </c>
    </row>
  </sheetData>
  <sheetProtection algorithmName="SHA-512" hashValue="itnSNAb/1DA5Apx4QJ5YUsUF2Gl0v5Lempnu3qqD8yR82RvI6Q9WOQiC+lqh3jvZ3pGwqHPUM4ateEo3lJ3upg==" saltValue="q09rMzpj9B0upBiGs1/wOQ==" spinCount="100000" sheet="1" objects="1" scenarios="1"/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111E-31D4-4B4B-9959-52FFF44C7878}">
  <sheetPr>
    <tabColor theme="4"/>
    <pageSetUpPr fitToPage="1"/>
  </sheetPr>
  <dimension ref="A1:J33"/>
  <sheetViews>
    <sheetView workbookViewId="0">
      <selection activeCell="C17" sqref="C17"/>
    </sheetView>
  </sheetViews>
  <sheetFormatPr defaultRowHeight="16.5" x14ac:dyDescent="0.3"/>
  <cols>
    <col min="1" max="1" width="9" style="106"/>
    <col min="2" max="2" width="12.875" style="106" customWidth="1"/>
    <col min="3" max="3" width="16" style="106" customWidth="1"/>
    <col min="4" max="4" width="15.25" style="106" customWidth="1"/>
    <col min="5" max="5" width="13.875" style="106" customWidth="1"/>
    <col min="6" max="6" width="10.375" style="115" customWidth="1"/>
    <col min="7" max="7" width="19.625" style="115" customWidth="1"/>
    <col min="8" max="9" width="16" style="116" customWidth="1"/>
    <col min="10" max="10" width="14.75" style="106" customWidth="1"/>
  </cols>
  <sheetData>
    <row r="1" spans="1:10" ht="38.25" customHeight="1" x14ac:dyDescent="0.3">
      <c r="A1" s="117" t="s">
        <v>29</v>
      </c>
      <c r="B1" s="117"/>
      <c r="C1" s="117"/>
      <c r="D1" s="117"/>
      <c r="E1" s="117"/>
      <c r="F1" s="117"/>
      <c r="G1" s="117"/>
      <c r="H1" s="117"/>
      <c r="I1" s="117"/>
      <c r="J1" s="117"/>
    </row>
    <row r="3" spans="1:10" ht="24.75" thickBot="1" x14ac:dyDescent="0.35">
      <c r="A3" s="55" t="s">
        <v>30</v>
      </c>
      <c r="B3" s="55"/>
      <c r="C3" s="55"/>
      <c r="D3" s="55"/>
      <c r="E3" s="56"/>
      <c r="F3" s="57" t="s">
        <v>31</v>
      </c>
      <c r="G3" s="58"/>
      <c r="H3" s="58"/>
      <c r="I3" s="58"/>
      <c r="J3" s="59"/>
    </row>
    <row r="4" spans="1:10" x14ac:dyDescent="0.3">
      <c r="A4" s="60" t="s">
        <v>5</v>
      </c>
      <c r="B4" s="61" t="s">
        <v>6</v>
      </c>
      <c r="C4" s="62" t="s">
        <v>32</v>
      </c>
      <c r="D4" s="63" t="s">
        <v>33</v>
      </c>
      <c r="E4" s="60" t="s">
        <v>9</v>
      </c>
      <c r="F4" s="64" t="s">
        <v>34</v>
      </c>
      <c r="G4" s="65" t="s">
        <v>35</v>
      </c>
      <c r="H4" s="66" t="s">
        <v>36</v>
      </c>
      <c r="I4" s="67" t="s">
        <v>37</v>
      </c>
      <c r="J4" s="68" t="s">
        <v>38</v>
      </c>
    </row>
    <row r="5" spans="1:10" x14ac:dyDescent="0.3">
      <c r="A5" s="69" t="s">
        <v>10</v>
      </c>
      <c r="B5" s="70"/>
      <c r="C5" s="71">
        <f>SUM(C10:C13)</f>
        <v>3289152170</v>
      </c>
      <c r="D5" s="72">
        <v>3118730170</v>
      </c>
      <c r="E5" s="73">
        <f>SUM(E10:E13)</f>
        <v>170422000</v>
      </c>
      <c r="F5" s="74" t="s">
        <v>10</v>
      </c>
      <c r="G5" s="75"/>
      <c r="H5" s="76">
        <f>SUM(H20,H30,H33)</f>
        <v>3289152170</v>
      </c>
      <c r="I5" s="77">
        <v>3118730170</v>
      </c>
      <c r="J5" s="78">
        <f>H5-I5</f>
        <v>170422000</v>
      </c>
    </row>
    <row r="6" spans="1:10" x14ac:dyDescent="0.3">
      <c r="A6" s="79" t="s">
        <v>11</v>
      </c>
      <c r="B6" s="80" t="s">
        <v>12</v>
      </c>
      <c r="C6" s="27">
        <v>660762900</v>
      </c>
      <c r="D6" s="28">
        <v>609763000</v>
      </c>
      <c r="E6" s="81">
        <f>C6-D6</f>
        <v>50999900</v>
      </c>
      <c r="F6" s="82" t="s">
        <v>39</v>
      </c>
      <c r="G6" s="83" t="s">
        <v>40</v>
      </c>
      <c r="H6" s="84">
        <v>142040450</v>
      </c>
      <c r="I6" s="85">
        <v>142040450</v>
      </c>
      <c r="J6" s="86">
        <f t="shared" ref="J6:J33" si="0">H6-I6</f>
        <v>0</v>
      </c>
    </row>
    <row r="7" spans="1:10" x14ac:dyDescent="0.3">
      <c r="A7" s="87"/>
      <c r="B7" s="88" t="s">
        <v>15</v>
      </c>
      <c r="C7" s="27">
        <v>892242050</v>
      </c>
      <c r="D7" s="28">
        <v>831690000</v>
      </c>
      <c r="E7" s="81">
        <f t="shared" ref="E7:E13" si="1">C7-D7</f>
        <v>60552050</v>
      </c>
      <c r="F7" s="89"/>
      <c r="G7" s="83" t="s">
        <v>41</v>
      </c>
      <c r="H7" s="84">
        <v>36286030</v>
      </c>
      <c r="I7" s="85">
        <v>36286030</v>
      </c>
      <c r="J7" s="86">
        <f t="shared" si="0"/>
        <v>0</v>
      </c>
    </row>
    <row r="8" spans="1:10" x14ac:dyDescent="0.3">
      <c r="A8" s="87"/>
      <c r="B8" s="88" t="s">
        <v>17</v>
      </c>
      <c r="C8" s="27">
        <v>831190050</v>
      </c>
      <c r="D8" s="28">
        <v>771690000</v>
      </c>
      <c r="E8" s="81">
        <f t="shared" si="1"/>
        <v>59500050</v>
      </c>
      <c r="F8" s="89"/>
      <c r="G8" s="83" t="s">
        <v>42</v>
      </c>
      <c r="H8" s="84">
        <v>15042061</v>
      </c>
      <c r="I8" s="85">
        <v>15047510</v>
      </c>
      <c r="J8" s="86">
        <f t="shared" si="0"/>
        <v>-5449</v>
      </c>
    </row>
    <row r="9" spans="1:10" x14ac:dyDescent="0.3">
      <c r="A9" s="87"/>
      <c r="B9" s="88" t="s">
        <v>19</v>
      </c>
      <c r="C9" s="35">
        <v>0</v>
      </c>
      <c r="D9" s="36">
        <v>0</v>
      </c>
      <c r="E9" s="81">
        <f t="shared" si="1"/>
        <v>0</v>
      </c>
      <c r="F9" s="89"/>
      <c r="G9" s="83" t="s">
        <v>43</v>
      </c>
      <c r="H9" s="84">
        <v>17491359</v>
      </c>
      <c r="I9" s="85">
        <v>17501740</v>
      </c>
      <c r="J9" s="86">
        <f t="shared" si="0"/>
        <v>-10381</v>
      </c>
    </row>
    <row r="10" spans="1:10" x14ac:dyDescent="0.3">
      <c r="A10" s="87"/>
      <c r="B10" s="90" t="s">
        <v>20</v>
      </c>
      <c r="C10" s="91">
        <f>SUM(C6:C9)</f>
        <v>2384195000</v>
      </c>
      <c r="D10" s="92">
        <v>2213143000</v>
      </c>
      <c r="E10" s="93">
        <f>SUM(E6:E9)</f>
        <v>171052000</v>
      </c>
      <c r="F10" s="89"/>
      <c r="G10" s="83" t="s">
        <v>44</v>
      </c>
      <c r="H10" s="84">
        <v>1000000</v>
      </c>
      <c r="I10" s="85">
        <v>1000000</v>
      </c>
      <c r="J10" s="86">
        <f t="shared" si="0"/>
        <v>0</v>
      </c>
    </row>
    <row r="11" spans="1:10" x14ac:dyDescent="0.3">
      <c r="A11" s="94" t="s">
        <v>45</v>
      </c>
      <c r="B11" s="95" t="s">
        <v>46</v>
      </c>
      <c r="C11" s="35">
        <v>0</v>
      </c>
      <c r="D11" s="96">
        <v>0</v>
      </c>
      <c r="E11" s="81">
        <f t="shared" si="1"/>
        <v>0</v>
      </c>
      <c r="F11" s="97"/>
      <c r="G11" s="98" t="s">
        <v>47</v>
      </c>
      <c r="H11" s="99">
        <f>SUM(H6:H10)</f>
        <v>211859900</v>
      </c>
      <c r="I11" s="100">
        <v>211875730</v>
      </c>
      <c r="J11" s="101">
        <f t="shared" si="0"/>
        <v>-15830</v>
      </c>
    </row>
    <row r="12" spans="1:10" x14ac:dyDescent="0.3">
      <c r="A12" s="94" t="s">
        <v>23</v>
      </c>
      <c r="B12" s="95" t="s">
        <v>23</v>
      </c>
      <c r="C12" s="48">
        <v>889130000</v>
      </c>
      <c r="D12" s="49">
        <v>889760000</v>
      </c>
      <c r="E12" s="81">
        <f t="shared" si="1"/>
        <v>-630000</v>
      </c>
      <c r="F12" s="89" t="s">
        <v>48</v>
      </c>
      <c r="G12" s="83" t="s">
        <v>49</v>
      </c>
      <c r="H12" s="84">
        <v>2040000</v>
      </c>
      <c r="I12" s="85">
        <v>2400000</v>
      </c>
      <c r="J12" s="86">
        <f t="shared" si="0"/>
        <v>-360000</v>
      </c>
    </row>
    <row r="13" spans="1:10" ht="17.25" thickBot="1" x14ac:dyDescent="0.35">
      <c r="A13" s="94" t="s">
        <v>25</v>
      </c>
      <c r="B13" s="95" t="s">
        <v>26</v>
      </c>
      <c r="C13" s="52">
        <v>15827170</v>
      </c>
      <c r="D13" s="53">
        <v>15827170</v>
      </c>
      <c r="E13" s="81">
        <f t="shared" si="1"/>
        <v>0</v>
      </c>
      <c r="F13" s="97"/>
      <c r="G13" s="98" t="s">
        <v>47</v>
      </c>
      <c r="H13" s="99">
        <f>H12</f>
        <v>2040000</v>
      </c>
      <c r="I13" s="100">
        <v>2400000</v>
      </c>
      <c r="J13" s="101">
        <f t="shared" si="0"/>
        <v>-360000</v>
      </c>
    </row>
    <row r="14" spans="1:10" x14ac:dyDescent="0.3">
      <c r="A14" s="102"/>
      <c r="B14" s="102"/>
      <c r="C14" s="103"/>
      <c r="D14" s="103"/>
      <c r="E14" s="104"/>
      <c r="F14" s="105" t="s">
        <v>50</v>
      </c>
      <c r="G14" s="83" t="s">
        <v>51</v>
      </c>
      <c r="H14" s="84">
        <v>412500</v>
      </c>
      <c r="I14" s="85">
        <v>412500</v>
      </c>
      <c r="J14" s="86">
        <f t="shared" si="0"/>
        <v>0</v>
      </c>
    </row>
    <row r="15" spans="1:10" x14ac:dyDescent="0.3">
      <c r="F15" s="89"/>
      <c r="G15" s="83" t="s">
        <v>52</v>
      </c>
      <c r="H15" s="84">
        <v>45224600</v>
      </c>
      <c r="I15" s="85">
        <v>26436570</v>
      </c>
      <c r="J15" s="86">
        <f t="shared" si="0"/>
        <v>18788030</v>
      </c>
    </row>
    <row r="16" spans="1:10" x14ac:dyDescent="0.3">
      <c r="F16" s="89"/>
      <c r="G16" s="83" t="s">
        <v>53</v>
      </c>
      <c r="H16" s="84">
        <v>7700000</v>
      </c>
      <c r="I16" s="85">
        <v>6500000</v>
      </c>
      <c r="J16" s="86">
        <f t="shared" si="0"/>
        <v>1200000</v>
      </c>
    </row>
    <row r="17" spans="6:10" x14ac:dyDescent="0.3">
      <c r="F17" s="89"/>
      <c r="G17" s="83" t="s">
        <v>54</v>
      </c>
      <c r="H17" s="84">
        <v>510000</v>
      </c>
      <c r="I17" s="85">
        <v>860000</v>
      </c>
      <c r="J17" s="86">
        <f t="shared" si="0"/>
        <v>-350000</v>
      </c>
    </row>
    <row r="18" spans="6:10" x14ac:dyDescent="0.3">
      <c r="F18" s="89"/>
      <c r="G18" s="83" t="s">
        <v>55</v>
      </c>
      <c r="H18" s="84">
        <v>100000</v>
      </c>
      <c r="I18" s="85">
        <v>100000</v>
      </c>
      <c r="J18" s="86">
        <f t="shared" si="0"/>
        <v>0</v>
      </c>
    </row>
    <row r="19" spans="6:10" x14ac:dyDescent="0.3">
      <c r="F19" s="97"/>
      <c r="G19" s="98" t="s">
        <v>47</v>
      </c>
      <c r="H19" s="99">
        <f>SUM(H14:H18)</f>
        <v>53947100</v>
      </c>
      <c r="I19" s="100">
        <v>34309070</v>
      </c>
      <c r="J19" s="101">
        <f t="shared" si="0"/>
        <v>19638030</v>
      </c>
    </row>
    <row r="20" spans="6:10" x14ac:dyDescent="0.3">
      <c r="F20" s="107" t="s">
        <v>56</v>
      </c>
      <c r="G20" s="98"/>
      <c r="H20" s="99">
        <f>SUM(H11,H13,H19)</f>
        <v>267847000</v>
      </c>
      <c r="I20" s="108">
        <v>248584800</v>
      </c>
      <c r="J20" s="101">
        <f t="shared" si="0"/>
        <v>19262200</v>
      </c>
    </row>
    <row r="21" spans="6:10" x14ac:dyDescent="0.3">
      <c r="F21" s="89" t="s">
        <v>57</v>
      </c>
      <c r="G21" s="83" t="s">
        <v>58</v>
      </c>
      <c r="H21" s="84">
        <v>7200000</v>
      </c>
      <c r="I21" s="85">
        <v>12600000</v>
      </c>
      <c r="J21" s="86">
        <f t="shared" si="0"/>
        <v>-5400000</v>
      </c>
    </row>
    <row r="22" spans="6:10" x14ac:dyDescent="0.3">
      <c r="F22" s="89"/>
      <c r="G22" s="83" t="s">
        <v>59</v>
      </c>
      <c r="H22" s="84">
        <v>50000000</v>
      </c>
      <c r="I22" s="85">
        <v>50000000</v>
      </c>
      <c r="J22" s="86">
        <f t="shared" si="0"/>
        <v>0</v>
      </c>
    </row>
    <row r="23" spans="6:10" x14ac:dyDescent="0.3">
      <c r="F23" s="89"/>
      <c r="G23" s="83" t="s">
        <v>60</v>
      </c>
      <c r="H23" s="84">
        <v>3000000</v>
      </c>
      <c r="I23" s="85">
        <v>3000000</v>
      </c>
      <c r="J23" s="86">
        <f t="shared" si="0"/>
        <v>0</v>
      </c>
    </row>
    <row r="24" spans="6:10" x14ac:dyDescent="0.3">
      <c r="F24" s="89"/>
      <c r="G24" s="83" t="s">
        <v>61</v>
      </c>
      <c r="H24" s="84">
        <v>2000000</v>
      </c>
      <c r="I24" s="85">
        <v>2000000</v>
      </c>
      <c r="J24" s="86">
        <f t="shared" si="0"/>
        <v>0</v>
      </c>
    </row>
    <row r="25" spans="6:10" x14ac:dyDescent="0.3">
      <c r="F25" s="89"/>
      <c r="G25" s="83" t="s">
        <v>62</v>
      </c>
      <c r="H25" s="84">
        <v>60000000</v>
      </c>
      <c r="I25" s="85">
        <v>60000000</v>
      </c>
      <c r="J25" s="86">
        <f t="shared" si="0"/>
        <v>0</v>
      </c>
    </row>
    <row r="26" spans="6:10" x14ac:dyDescent="0.3">
      <c r="F26" s="89"/>
      <c r="G26" s="83" t="s">
        <v>63</v>
      </c>
      <c r="H26" s="84">
        <v>2539070000</v>
      </c>
      <c r="I26" s="85">
        <v>2361514200</v>
      </c>
      <c r="J26" s="86">
        <f t="shared" si="0"/>
        <v>177555800</v>
      </c>
    </row>
    <row r="27" spans="6:10" x14ac:dyDescent="0.3">
      <c r="F27" s="89"/>
      <c r="G27" s="83" t="s">
        <v>64</v>
      </c>
      <c r="H27" s="84">
        <v>311040000</v>
      </c>
      <c r="I27" s="85">
        <v>331100000</v>
      </c>
      <c r="J27" s="86">
        <f t="shared" si="0"/>
        <v>-20060000</v>
      </c>
    </row>
    <row r="28" spans="6:10" x14ac:dyDescent="0.3">
      <c r="F28" s="89"/>
      <c r="G28" s="83" t="s">
        <v>65</v>
      </c>
      <c r="H28" s="84">
        <v>44434061</v>
      </c>
      <c r="I28" s="85">
        <v>44782061</v>
      </c>
      <c r="J28" s="86">
        <f t="shared" si="0"/>
        <v>-348000</v>
      </c>
    </row>
    <row r="29" spans="6:10" x14ac:dyDescent="0.3">
      <c r="F29" s="97"/>
      <c r="G29" s="98" t="s">
        <v>47</v>
      </c>
      <c r="H29" s="109">
        <f>SUM(H21:H28)</f>
        <v>3016744061</v>
      </c>
      <c r="I29" s="110">
        <v>2864996261</v>
      </c>
      <c r="J29" s="101">
        <f t="shared" si="0"/>
        <v>151747800</v>
      </c>
    </row>
    <row r="30" spans="6:10" x14ac:dyDescent="0.3">
      <c r="F30" s="107" t="s">
        <v>56</v>
      </c>
      <c r="G30" s="98"/>
      <c r="H30" s="109">
        <f>H29</f>
        <v>3016744061</v>
      </c>
      <c r="I30" s="111">
        <v>2864996261</v>
      </c>
      <c r="J30" s="101">
        <f t="shared" si="0"/>
        <v>151747800</v>
      </c>
    </row>
    <row r="31" spans="6:10" x14ac:dyDescent="0.3">
      <c r="F31" s="89" t="s">
        <v>66</v>
      </c>
      <c r="G31" s="83" t="s">
        <v>66</v>
      </c>
      <c r="H31" s="112">
        <v>4561109</v>
      </c>
      <c r="I31" s="113">
        <v>5149109</v>
      </c>
      <c r="J31" s="86">
        <f t="shared" si="0"/>
        <v>-588000</v>
      </c>
    </row>
    <row r="32" spans="6:10" x14ac:dyDescent="0.3">
      <c r="F32" s="97"/>
      <c r="G32" s="98" t="s">
        <v>47</v>
      </c>
      <c r="H32" s="109">
        <f>H31</f>
        <v>4561109</v>
      </c>
      <c r="I32" s="111">
        <v>5149109</v>
      </c>
      <c r="J32" s="101">
        <f t="shared" si="0"/>
        <v>-588000</v>
      </c>
    </row>
    <row r="33" spans="6:10" ht="17.25" thickBot="1" x14ac:dyDescent="0.35">
      <c r="F33" s="107" t="s">
        <v>56</v>
      </c>
      <c r="G33" s="98"/>
      <c r="H33" s="114">
        <f>H32</f>
        <v>4561109</v>
      </c>
      <c r="I33" s="111">
        <v>5149109</v>
      </c>
      <c r="J33" s="101">
        <f t="shared" si="0"/>
        <v>-588000</v>
      </c>
    </row>
  </sheetData>
  <sheetProtection algorithmName="SHA-512" hashValue="2r86Y6jLmaJbElZljnjUEt/GugLz6ZgPTP3mcz78xBixTRClEq7Qo0HvfwoAdhnJ19I1ZnsSgdibWS2H7TbYzw==" saltValue="e2hmz91xQtJE1ZQWurxlPg==" spinCount="100000" sheet="1" objects="1" scenarios="1"/>
  <mergeCells count="6">
    <mergeCell ref="A1:J1"/>
    <mergeCell ref="A3:E3"/>
    <mergeCell ref="F3:J3"/>
    <mergeCell ref="A5:B5"/>
    <mergeCell ref="F5:G5"/>
    <mergeCell ref="A6:A10"/>
  </mergeCells>
  <phoneticPr fontId="4" type="noConversion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세입세출예산 공고</vt:lpstr>
      <vt:lpstr>2. 세입세출총괄표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2021-10-19T01:13:37Z</dcterms:created>
  <dcterms:modified xsi:type="dcterms:W3CDTF">2021-10-19T01:15:02Z</dcterms:modified>
</cp:coreProperties>
</file>