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강미선\Desktop\예산서.결산서\2023년예산서\"/>
    </mc:Choice>
  </mc:AlternateContent>
  <xr:revisionPtr revIDLastSave="0" documentId="13_ncr:1_{728CD894-67A9-4A1A-B93D-2759C29A680D}" xr6:coauthVersionLast="36" xr6:coauthVersionMax="36" xr10:uidLastSave="{00000000-0000-0000-0000-000000000000}"/>
  <bookViews>
    <workbookView xWindow="120" yWindow="105" windowWidth="19320" windowHeight="10305" xr2:uid="{00000000-000D-0000-FFFF-FFFF00000000}"/>
  </bookViews>
  <sheets>
    <sheet name="세출예산서" sheetId="2" r:id="rId1"/>
  </sheets>
  <definedNames>
    <definedName name="_xlnm.Print_Titles" localSheetId="0">세출예산서!$3:$5</definedName>
  </definedNames>
  <calcPr calcId="191029"/>
</workbook>
</file>

<file path=xl/calcChain.xml><?xml version="1.0" encoding="utf-8"?>
<calcChain xmlns="http://schemas.openxmlformats.org/spreadsheetml/2006/main">
  <c r="D36" i="2" l="1"/>
  <c r="E17" i="2"/>
  <c r="G23" i="2"/>
  <c r="D24" i="2"/>
  <c r="D23" i="2" s="1"/>
  <c r="E10" i="2"/>
  <c r="E11" i="2"/>
  <c r="E12" i="2"/>
  <c r="E9" i="2"/>
  <c r="E20" i="2"/>
  <c r="E21" i="2"/>
  <c r="E22" i="2"/>
  <c r="E18" i="2"/>
  <c r="D18" i="2" s="1"/>
  <c r="E19" i="2"/>
  <c r="E15" i="2"/>
  <c r="E14" i="2"/>
  <c r="D47" i="2"/>
  <c r="X25" i="2"/>
  <c r="X6" i="2" s="1"/>
  <c r="X7" i="2"/>
  <c r="Y25" i="2"/>
  <c r="Y6" i="2" s="1"/>
  <c r="R25" i="2"/>
  <c r="R6" i="2" s="1"/>
  <c r="Q25" i="2"/>
  <c r="Q6" i="2" s="1"/>
  <c r="P25" i="2"/>
  <c r="P6" i="2" s="1"/>
  <c r="D39" i="2"/>
  <c r="D38" i="2"/>
  <c r="D37" i="2" l="1"/>
  <c r="O25" i="2"/>
  <c r="O6" i="2" s="1"/>
  <c r="W25" i="2" l="1"/>
  <c r="F13" i="2"/>
  <c r="E13" i="2"/>
  <c r="F8" i="2"/>
  <c r="E8" i="2" s="1"/>
  <c r="G16" i="2"/>
  <c r="G7" i="2" s="1"/>
  <c r="G6" i="2" s="1"/>
  <c r="F16" i="2"/>
  <c r="E27" i="2"/>
  <c r="E28" i="2"/>
  <c r="E29" i="2"/>
  <c r="E26" i="2"/>
  <c r="N25" i="2"/>
  <c r="N6" i="2" s="1"/>
  <c r="M25" i="2"/>
  <c r="M6" i="2" s="1"/>
  <c r="F7" i="2"/>
  <c r="D22" i="2"/>
  <c r="E25" i="2" l="1"/>
  <c r="I25" i="2"/>
  <c r="I6" i="2" s="1"/>
  <c r="J25" i="2"/>
  <c r="J6" i="2" s="1"/>
  <c r="K25" i="2"/>
  <c r="K6" i="2" s="1"/>
  <c r="L25" i="2"/>
  <c r="L6" i="2" s="1"/>
  <c r="S25" i="2"/>
  <c r="S6" i="2" s="1"/>
  <c r="T25" i="2"/>
  <c r="T6" i="2" s="1"/>
  <c r="U25" i="2"/>
  <c r="U6" i="2" s="1"/>
  <c r="V25" i="2"/>
  <c r="V6" i="2" s="1"/>
  <c r="W6" i="2"/>
  <c r="D31" i="2" l="1"/>
  <c r="D32" i="2"/>
  <c r="D33" i="2"/>
  <c r="D34" i="2"/>
  <c r="D41" i="2"/>
  <c r="D42" i="2"/>
  <c r="D43" i="2"/>
  <c r="D44" i="2"/>
  <c r="D45" i="2"/>
  <c r="D46" i="2"/>
  <c r="D30" i="2"/>
  <c r="D29" i="2" l="1"/>
  <c r="D28" i="2"/>
  <c r="D27" i="2"/>
  <c r="F25" i="2"/>
  <c r="F6" i="2" s="1"/>
  <c r="D21" i="2"/>
  <c r="D20" i="2"/>
  <c r="D19" i="2"/>
  <c r="D17" i="2"/>
  <c r="D15" i="2"/>
  <c r="D14" i="2"/>
  <c r="D12" i="2"/>
  <c r="D11" i="2"/>
  <c r="D10" i="2"/>
  <c r="D16" i="2" l="1"/>
  <c r="E6" i="2"/>
  <c r="E16" i="2"/>
  <c r="E7" i="2" s="1"/>
  <c r="D13" i="2"/>
  <c r="D9" i="2" l="1"/>
  <c r="H25" i="2"/>
  <c r="H6" i="2" s="1"/>
  <c r="D26" i="2"/>
  <c r="D25" i="2" s="1"/>
  <c r="D8" i="2" l="1"/>
  <c r="D7" i="2" l="1"/>
  <c r="D6" i="2" s="1"/>
</calcChain>
</file>

<file path=xl/sharedStrings.xml><?xml version="1.0" encoding="utf-8"?>
<sst xmlns="http://schemas.openxmlformats.org/spreadsheetml/2006/main" count="77" uniqueCount="60">
  <si>
    <t>(단위 : 원)</t>
    <phoneticPr fontId="3" type="noConversion"/>
  </si>
  <si>
    <t>세출합계</t>
    <phoneticPr fontId="3" type="noConversion"/>
  </si>
  <si>
    <t>인건비</t>
    <phoneticPr fontId="3" type="noConversion"/>
  </si>
  <si>
    <t>업무추진비</t>
    <phoneticPr fontId="3" type="noConversion"/>
  </si>
  <si>
    <t>기관운영비</t>
    <phoneticPr fontId="3" type="noConversion"/>
  </si>
  <si>
    <t>회의비</t>
    <phoneticPr fontId="3" type="noConversion"/>
  </si>
  <si>
    <t>운영비</t>
    <phoneticPr fontId="3" type="noConversion"/>
  </si>
  <si>
    <t>여비</t>
    <phoneticPr fontId="3" type="noConversion"/>
  </si>
  <si>
    <t>수용비 및 수수료</t>
    <phoneticPr fontId="3" type="noConversion"/>
  </si>
  <si>
    <t>제세공과금</t>
    <phoneticPr fontId="3" type="noConversion"/>
  </si>
  <si>
    <t>사업비</t>
    <phoneticPr fontId="3" type="noConversion"/>
  </si>
  <si>
    <t>관</t>
    <phoneticPr fontId="3" type="noConversion"/>
  </si>
  <si>
    <t>항</t>
    <phoneticPr fontId="3" type="noConversion"/>
  </si>
  <si>
    <t>목</t>
    <phoneticPr fontId="3" type="noConversion"/>
  </si>
  <si>
    <t>과              목</t>
    <phoneticPr fontId="3" type="noConversion"/>
  </si>
  <si>
    <t>예                                         산                                              액</t>
    <phoneticPr fontId="3" type="noConversion"/>
  </si>
  <si>
    <t>제수당</t>
    <phoneticPr fontId="3" type="noConversion"/>
  </si>
  <si>
    <t>퇴직금 및 퇴직적립금</t>
    <phoneticPr fontId="3" type="noConversion"/>
  </si>
  <si>
    <t>사회보험부담비용</t>
    <phoneticPr fontId="3" type="noConversion"/>
  </si>
  <si>
    <t>공공요금</t>
    <phoneticPr fontId="3" type="noConversion"/>
  </si>
  <si>
    <t>차량비</t>
    <phoneticPr fontId="3" type="noConversion"/>
  </si>
  <si>
    <t>기타운영비</t>
    <phoneticPr fontId="3" type="noConversion"/>
  </si>
  <si>
    <t>가족관계</t>
    <phoneticPr fontId="3" type="noConversion"/>
  </si>
  <si>
    <t>가족돌봄</t>
    <phoneticPr fontId="3" type="noConversion"/>
  </si>
  <si>
    <t>가족생활</t>
    <phoneticPr fontId="3" type="noConversion"/>
  </si>
  <si>
    <t>지역공동체</t>
    <phoneticPr fontId="3" type="noConversion"/>
  </si>
  <si>
    <t xml:space="preserve">급여 </t>
    <phoneticPr fontId="3" type="noConversion"/>
  </si>
  <si>
    <t>종사자
사회복지수당</t>
    <phoneticPr fontId="3" type="noConversion"/>
  </si>
  <si>
    <t xml:space="preserve"> </t>
    <phoneticPr fontId="3" type="noConversion"/>
  </si>
  <si>
    <t>센터운영비</t>
    <phoneticPr fontId="3" type="noConversion"/>
  </si>
  <si>
    <t>보조금</t>
    <phoneticPr fontId="3" type="noConversion"/>
  </si>
  <si>
    <t>자부담</t>
    <phoneticPr fontId="3" type="noConversion"/>
  </si>
  <si>
    <t>총계</t>
    <phoneticPr fontId="3" type="noConversion"/>
  </si>
  <si>
    <t>소계</t>
    <phoneticPr fontId="3" type="noConversion"/>
  </si>
  <si>
    <t>다이음사업</t>
    <phoneticPr fontId="3" type="noConversion"/>
  </si>
  <si>
    <t>기        타      운      영      비</t>
    <phoneticPr fontId="3" type="noConversion"/>
  </si>
  <si>
    <t>방문교육지도사처우개선비</t>
    <phoneticPr fontId="3" type="noConversion"/>
  </si>
  <si>
    <t>멘토링사업</t>
    <phoneticPr fontId="3" type="noConversion"/>
  </si>
  <si>
    <t>다문화가족자녀한글교육지원</t>
    <phoneticPr fontId="3" type="noConversion"/>
  </si>
  <si>
    <t>세계인의날</t>
    <phoneticPr fontId="3" type="noConversion"/>
  </si>
  <si>
    <t>방문교육</t>
    <phoneticPr fontId="3" type="noConversion"/>
  </si>
  <si>
    <t>결혼이민자역량강화사업(한국어교육)</t>
    <phoneticPr fontId="3" type="noConversion"/>
  </si>
  <si>
    <t>공동육아나눔터</t>
    <phoneticPr fontId="3" type="noConversion"/>
  </si>
  <si>
    <t>아이돌봄지원사업</t>
    <phoneticPr fontId="3" type="noConversion"/>
  </si>
  <si>
    <t>특성화사업 운영비</t>
    <phoneticPr fontId="3" type="noConversion"/>
  </si>
  <si>
    <t>특화사업 운영비</t>
    <phoneticPr fontId="3" type="noConversion"/>
  </si>
  <si>
    <t>다문화사례관리</t>
    <phoneticPr fontId="3" type="noConversion"/>
  </si>
  <si>
    <t>결혼이민자역량강화(한국어교육)</t>
    <phoneticPr fontId="3" type="noConversion"/>
  </si>
  <si>
    <t>다문화사례관리사업</t>
    <phoneticPr fontId="3" type="noConversion"/>
  </si>
  <si>
    <t>다문화가족모국방문비원</t>
    <phoneticPr fontId="3" type="noConversion"/>
  </si>
  <si>
    <t>다문화자녀언어발달지원</t>
    <phoneticPr fontId="3" type="noConversion"/>
  </si>
  <si>
    <t>다문화마음치유어울림교실(힐링캠프)</t>
    <phoneticPr fontId="3" type="noConversion"/>
  </si>
  <si>
    <t>2023년 고성군건강가정·다문화가족지원센터 세출 예산서</t>
    <phoneticPr fontId="3" type="noConversion"/>
  </si>
  <si>
    <t>사회복지시설종사자복지포인트</t>
    <phoneticPr fontId="3" type="noConversion"/>
  </si>
  <si>
    <t>다문화가족자녀취학전학습지원</t>
    <phoneticPr fontId="3" type="noConversion"/>
  </si>
  <si>
    <t>다문화가족 부모와 함께하는 한글동화</t>
    <phoneticPr fontId="3" type="noConversion"/>
  </si>
  <si>
    <t>후원금 사업비</t>
    <phoneticPr fontId="3" type="noConversion"/>
  </si>
  <si>
    <t>동행복지재단지원사업</t>
    <phoneticPr fontId="3" type="noConversion"/>
  </si>
  <si>
    <t>자산취득비</t>
    <phoneticPr fontId="3" type="noConversion"/>
  </si>
  <si>
    <t>시설비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</si>
</sst>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 * #,##0_ ;_ * \-#,##0_ ;_ * &quot;-&quot;_ ;_ @_ 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/>
  </cellStyleXfs>
  <cellXfs count="61">
    <xf numFmtId="0" fontId="0" fillId="0" borderId="0" xfId="0">
      <alignment vertical="center"/>
    </xf>
    <xf numFmtId="41" fontId="0" fillId="0" borderId="0" xfId="1" applyFont="1">
      <alignment vertical="center"/>
    </xf>
    <xf numFmtId="41" fontId="5" fillId="0" borderId="1" xfId="1" applyFont="1" applyBorder="1">
      <alignment vertical="center"/>
    </xf>
    <xf numFmtId="41" fontId="8" fillId="0" borderId="0" xfId="1" applyFont="1" applyAlignment="1">
      <alignment vertical="center"/>
    </xf>
    <xf numFmtId="41" fontId="5" fillId="0" borderId="0" xfId="1" applyFont="1" applyAlignment="1">
      <alignment horizontal="center" vertical="center"/>
    </xf>
    <xf numFmtId="41" fontId="7" fillId="0" borderId="0" xfId="1" applyFont="1">
      <alignment vertical="center"/>
    </xf>
    <xf numFmtId="41" fontId="5" fillId="0" borderId="0" xfId="1" applyFont="1">
      <alignment vertical="center"/>
    </xf>
    <xf numFmtId="41" fontId="0" fillId="0" borderId="1" xfId="1" applyFont="1" applyBorder="1">
      <alignment vertical="center"/>
    </xf>
    <xf numFmtId="41" fontId="11" fillId="0" borderId="1" xfId="1" applyFont="1" applyBorder="1">
      <alignment vertical="center"/>
    </xf>
    <xf numFmtId="41" fontId="10" fillId="0" borderId="1" xfId="1" applyFont="1" applyBorder="1">
      <alignment vertical="center"/>
    </xf>
    <xf numFmtId="41" fontId="10" fillId="0" borderId="1" xfId="1" applyFont="1" applyBorder="1" applyAlignment="1">
      <alignment horizontal="center" vertical="center" wrapText="1"/>
    </xf>
    <xf numFmtId="41" fontId="11" fillId="2" borderId="1" xfId="1" applyFont="1" applyFill="1" applyBorder="1">
      <alignment vertical="center"/>
    </xf>
    <xf numFmtId="41" fontId="11" fillId="2" borderId="2" xfId="1" applyFont="1" applyFill="1" applyBorder="1">
      <alignment vertical="center"/>
    </xf>
    <xf numFmtId="41" fontId="11" fillId="3" borderId="1" xfId="1" applyFont="1" applyFill="1" applyBorder="1">
      <alignment vertical="center"/>
    </xf>
    <xf numFmtId="41" fontId="11" fillId="3" borderId="2" xfId="1" applyFont="1" applyFill="1" applyBorder="1">
      <alignment vertical="center"/>
    </xf>
    <xf numFmtId="41" fontId="10" fillId="3" borderId="1" xfId="1" applyFont="1" applyFill="1" applyBorder="1">
      <alignment vertical="center"/>
    </xf>
    <xf numFmtId="41" fontId="10" fillId="0" borderId="3" xfId="1" applyFont="1" applyBorder="1">
      <alignment vertical="center"/>
    </xf>
    <xf numFmtId="41" fontId="5" fillId="0" borderId="1" xfId="1" applyFont="1" applyFill="1" applyBorder="1" applyAlignment="1">
      <alignment horizontal="center" vertical="center" wrapText="1"/>
    </xf>
    <xf numFmtId="41" fontId="5" fillId="0" borderId="2" xfId="1" applyFont="1" applyFill="1" applyBorder="1" applyAlignment="1">
      <alignment horizontal="center" vertical="center" wrapText="1"/>
    </xf>
    <xf numFmtId="41" fontId="5" fillId="0" borderId="2" xfId="1" applyFont="1" applyBorder="1">
      <alignment vertical="center"/>
    </xf>
    <xf numFmtId="41" fontId="0" fillId="0" borderId="2" xfId="1" applyFont="1" applyBorder="1">
      <alignment vertical="center"/>
    </xf>
    <xf numFmtId="41" fontId="0" fillId="0" borderId="3" xfId="1" applyFont="1" applyBorder="1">
      <alignment vertical="center"/>
    </xf>
    <xf numFmtId="41" fontId="0" fillId="0" borderId="7" xfId="1" applyFont="1" applyBorder="1">
      <alignment vertical="center"/>
    </xf>
    <xf numFmtId="41" fontId="0" fillId="0" borderId="8" xfId="1" applyFont="1" applyBorder="1">
      <alignment vertical="center"/>
    </xf>
    <xf numFmtId="41" fontId="4" fillId="0" borderId="0" xfId="1" applyFont="1" applyBorder="1" applyAlignment="1"/>
    <xf numFmtId="41" fontId="10" fillId="0" borderId="1" xfId="1" applyFont="1" applyFill="1" applyBorder="1" applyAlignment="1">
      <alignment horizontal="center" vertical="center" wrapText="1"/>
    </xf>
    <xf numFmtId="41" fontId="10" fillId="0" borderId="3" xfId="1" applyFont="1" applyBorder="1" applyAlignment="1">
      <alignment horizontal="center" vertical="center"/>
    </xf>
    <xf numFmtId="41" fontId="10" fillId="0" borderId="1" xfId="1" applyFont="1" applyBorder="1" applyAlignment="1">
      <alignment horizontal="center" vertical="center"/>
    </xf>
    <xf numFmtId="41" fontId="10" fillId="0" borderId="2" xfId="1" applyFont="1" applyBorder="1" applyAlignment="1">
      <alignment horizontal="center" vertical="center"/>
    </xf>
    <xf numFmtId="41" fontId="11" fillId="2" borderId="3" xfId="1" applyFont="1" applyFill="1" applyBorder="1">
      <alignment vertical="center"/>
    </xf>
    <xf numFmtId="41" fontId="11" fillId="3" borderId="3" xfId="1" applyFont="1" applyFill="1" applyBorder="1">
      <alignment vertical="center"/>
    </xf>
    <xf numFmtId="41" fontId="11" fillId="0" borderId="3" xfId="1" applyFont="1" applyBorder="1">
      <alignment vertical="center"/>
    </xf>
    <xf numFmtId="41" fontId="12" fillId="0" borderId="8" xfId="1" applyFont="1" applyBorder="1">
      <alignment vertical="center"/>
    </xf>
    <xf numFmtId="41" fontId="10" fillId="0" borderId="2" xfId="1" applyFont="1" applyBorder="1">
      <alignment vertical="center"/>
    </xf>
    <xf numFmtId="41" fontId="10" fillId="0" borderId="2" xfId="1" applyFont="1" applyFill="1" applyBorder="1" applyAlignment="1">
      <alignment horizontal="center" vertical="center" wrapText="1"/>
    </xf>
    <xf numFmtId="41" fontId="5" fillId="0" borderId="11" xfId="1" applyFont="1" applyFill="1" applyBorder="1" applyAlignment="1">
      <alignment horizontal="center" vertical="center" wrapText="1"/>
    </xf>
    <xf numFmtId="41" fontId="10" fillId="0" borderId="7" xfId="1" applyFont="1" applyBorder="1">
      <alignment vertical="center"/>
    </xf>
    <xf numFmtId="41" fontId="10" fillId="0" borderId="9" xfId="1" applyFont="1" applyBorder="1">
      <alignment vertical="center"/>
    </xf>
    <xf numFmtId="41" fontId="11" fillId="3" borderId="13" xfId="1" applyFont="1" applyFill="1" applyBorder="1" applyAlignment="1">
      <alignment vertical="center"/>
    </xf>
    <xf numFmtId="41" fontId="11" fillId="3" borderId="12" xfId="1" applyFont="1" applyFill="1" applyBorder="1" applyAlignment="1">
      <alignment vertical="center"/>
    </xf>
    <xf numFmtId="41" fontId="11" fillId="3" borderId="3" xfId="1" applyFont="1" applyFill="1" applyBorder="1" applyAlignment="1">
      <alignment horizontal="left" vertical="center"/>
    </xf>
    <xf numFmtId="41" fontId="11" fillId="3" borderId="1" xfId="1" applyFont="1" applyFill="1" applyBorder="1" applyAlignment="1">
      <alignment horizontal="left" vertical="center"/>
    </xf>
    <xf numFmtId="41" fontId="11" fillId="3" borderId="2" xfId="1" applyFont="1" applyFill="1" applyBorder="1" applyAlignment="1">
      <alignment horizontal="left" vertical="center"/>
    </xf>
    <xf numFmtId="41" fontId="11" fillId="2" borderId="3" xfId="1" applyFont="1" applyFill="1" applyBorder="1" applyAlignment="1">
      <alignment horizontal="center" vertical="center"/>
    </xf>
    <xf numFmtId="41" fontId="11" fillId="2" borderId="1" xfId="1" applyFont="1" applyFill="1" applyBorder="1" applyAlignment="1">
      <alignment horizontal="center" vertical="center"/>
    </xf>
    <xf numFmtId="41" fontId="11" fillId="2" borderId="2" xfId="1" applyFont="1" applyFill="1" applyBorder="1" applyAlignment="1">
      <alignment horizontal="center" vertical="center"/>
    </xf>
    <xf numFmtId="41" fontId="11" fillId="3" borderId="13" xfId="1" applyFont="1" applyFill="1" applyBorder="1" applyAlignment="1">
      <alignment horizontal="left" vertical="center"/>
    </xf>
    <xf numFmtId="41" fontId="11" fillId="3" borderId="10" xfId="1" applyFont="1" applyFill="1" applyBorder="1" applyAlignment="1">
      <alignment horizontal="left" vertical="center"/>
    </xf>
    <xf numFmtId="41" fontId="11" fillId="3" borderId="12" xfId="1" applyFont="1" applyFill="1" applyBorder="1" applyAlignment="1">
      <alignment horizontal="left" vertical="center"/>
    </xf>
    <xf numFmtId="41" fontId="10" fillId="0" borderId="1" xfId="1" applyFont="1" applyBorder="1" applyAlignment="1">
      <alignment horizontal="left" vertical="center"/>
    </xf>
    <xf numFmtId="41" fontId="10" fillId="0" borderId="2" xfId="1" applyFont="1" applyBorder="1" applyAlignment="1">
      <alignment horizontal="left" vertical="center"/>
    </xf>
    <xf numFmtId="41" fontId="9" fillId="0" borderId="4" xfId="1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6" xfId="1" applyFont="1" applyBorder="1" applyAlignment="1">
      <alignment horizontal="center" vertical="center"/>
    </xf>
    <xf numFmtId="41" fontId="10" fillId="0" borderId="3" xfId="1" applyFont="1" applyBorder="1" applyAlignment="1">
      <alignment horizontal="center" vertical="center"/>
    </xf>
    <xf numFmtId="41" fontId="10" fillId="0" borderId="1" xfId="1" applyFont="1" applyBorder="1" applyAlignment="1">
      <alignment horizontal="center" vertical="center"/>
    </xf>
    <xf numFmtId="41" fontId="10" fillId="0" borderId="2" xfId="1" applyFont="1" applyBorder="1" applyAlignment="1">
      <alignment horizontal="center" vertical="center"/>
    </xf>
    <xf numFmtId="41" fontId="2" fillId="0" borderId="0" xfId="1" applyFont="1" applyAlignment="1">
      <alignment horizontal="center" vertical="center"/>
    </xf>
    <xf numFmtId="41" fontId="10" fillId="0" borderId="14" xfId="1" applyFont="1" applyBorder="1" applyAlignment="1">
      <alignment horizontal="center" vertical="center"/>
    </xf>
    <xf numFmtId="41" fontId="10" fillId="0" borderId="15" xfId="1" applyFont="1" applyBorder="1" applyAlignment="1">
      <alignment horizontal="center" vertical="center"/>
    </xf>
    <xf numFmtId="41" fontId="10" fillId="0" borderId="16" xfId="1" applyFont="1" applyBorder="1" applyAlignment="1">
      <alignment horizontal="center" vertical="center"/>
    </xf>
  </cellXfs>
  <cellStyles count="6">
    <cellStyle name="백분율 2" xfId="2" xr:uid="{00000000-0005-0000-0000-000000000000}"/>
    <cellStyle name="쉼표 [0]" xfId="1" builtinId="6"/>
    <cellStyle name="쉼표 [0] 2" xfId="3" xr:uid="{00000000-0005-0000-0000-000002000000}"/>
    <cellStyle name="콤마 [0]_센터실질예산-98" xfId="4" xr:uid="{00000000-0005-0000-0000-000003000000}"/>
    <cellStyle name="표준" xfId="0" builtinId="0"/>
    <cellStyle name="표준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7"/>
  <sheetViews>
    <sheetView tabSelected="1" zoomScale="85" zoomScaleNormal="85" workbookViewId="0">
      <selection activeCell="O21" sqref="O21"/>
    </sheetView>
  </sheetViews>
  <sheetFormatPr defaultRowHeight="16.5" x14ac:dyDescent="0.3"/>
  <cols>
    <col min="1" max="2" width="2.125" style="1" customWidth="1"/>
    <col min="3" max="3" width="14.375" style="1" customWidth="1"/>
    <col min="4" max="4" width="12.75" style="1" customWidth="1"/>
    <col min="5" max="5" width="12.25" style="1" customWidth="1"/>
    <col min="6" max="6" width="11.75" style="1" customWidth="1"/>
    <col min="7" max="9" width="9" style="1" customWidth="1"/>
    <col min="10" max="18" width="10.875" style="1" customWidth="1"/>
    <col min="19" max="19" width="10.25" style="1" customWidth="1"/>
    <col min="20" max="23" width="10.875" style="1" customWidth="1"/>
    <col min="24" max="24" width="11.75" style="1" customWidth="1"/>
    <col min="25" max="25" width="11.375" style="1" customWidth="1"/>
    <col min="26" max="16384" width="9" style="1"/>
  </cols>
  <sheetData>
    <row r="1" spans="1:25" ht="45.75" customHeight="1" x14ac:dyDescent="0.3">
      <c r="A1" s="57" t="s">
        <v>52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</row>
    <row r="2" spans="1:25" ht="21" customHeight="1" thickBot="1" x14ac:dyDescent="0.3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 t="s">
        <v>0</v>
      </c>
    </row>
    <row r="3" spans="1:25" s="3" customFormat="1" ht="25.5" customHeight="1" x14ac:dyDescent="0.3">
      <c r="A3" s="51" t="s">
        <v>14</v>
      </c>
      <c r="B3" s="52"/>
      <c r="C3" s="53"/>
      <c r="D3" s="58" t="s">
        <v>15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60"/>
    </row>
    <row r="4" spans="1:25" s="3" customFormat="1" ht="25.5" customHeight="1" x14ac:dyDescent="0.3">
      <c r="A4" s="54"/>
      <c r="B4" s="55"/>
      <c r="C4" s="56"/>
      <c r="D4" s="54" t="s">
        <v>32</v>
      </c>
      <c r="E4" s="55" t="s">
        <v>29</v>
      </c>
      <c r="F4" s="55"/>
      <c r="G4" s="55"/>
      <c r="H4" s="55" t="s">
        <v>35</v>
      </c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44</v>
      </c>
      <c r="T4" s="55"/>
      <c r="U4" s="55"/>
      <c r="V4" s="55"/>
      <c r="W4" s="55" t="s">
        <v>45</v>
      </c>
      <c r="X4" s="55"/>
      <c r="Y4" s="18" t="s">
        <v>56</v>
      </c>
    </row>
    <row r="5" spans="1:25" s="4" customFormat="1" ht="40.5" customHeight="1" x14ac:dyDescent="0.3">
      <c r="A5" s="26" t="s">
        <v>11</v>
      </c>
      <c r="B5" s="27" t="s">
        <v>12</v>
      </c>
      <c r="C5" s="28" t="s">
        <v>13</v>
      </c>
      <c r="D5" s="54"/>
      <c r="E5" s="27" t="s">
        <v>33</v>
      </c>
      <c r="F5" s="27" t="s">
        <v>30</v>
      </c>
      <c r="G5" s="10" t="s">
        <v>31</v>
      </c>
      <c r="H5" s="17" t="s">
        <v>34</v>
      </c>
      <c r="I5" s="17" t="s">
        <v>37</v>
      </c>
      <c r="J5" s="17" t="s">
        <v>38</v>
      </c>
      <c r="K5" s="17" t="s">
        <v>39</v>
      </c>
      <c r="L5" s="17" t="s">
        <v>27</v>
      </c>
      <c r="M5" s="25" t="s">
        <v>49</v>
      </c>
      <c r="N5" s="25" t="s">
        <v>50</v>
      </c>
      <c r="O5" s="25" t="s">
        <v>51</v>
      </c>
      <c r="P5" s="25" t="s">
        <v>53</v>
      </c>
      <c r="Q5" s="25" t="s">
        <v>54</v>
      </c>
      <c r="R5" s="25" t="s">
        <v>55</v>
      </c>
      <c r="S5" s="17" t="s">
        <v>40</v>
      </c>
      <c r="T5" s="17" t="s">
        <v>36</v>
      </c>
      <c r="U5" s="17" t="s">
        <v>46</v>
      </c>
      <c r="V5" s="17" t="s">
        <v>47</v>
      </c>
      <c r="W5" s="17" t="s">
        <v>42</v>
      </c>
      <c r="X5" s="17" t="s">
        <v>43</v>
      </c>
      <c r="Y5" s="18" t="s">
        <v>57</v>
      </c>
    </row>
    <row r="6" spans="1:25" s="5" customFormat="1" ht="30.75" customHeight="1" x14ac:dyDescent="0.3">
      <c r="A6" s="43" t="s">
        <v>1</v>
      </c>
      <c r="B6" s="44"/>
      <c r="C6" s="45"/>
      <c r="D6" s="29">
        <f>D7+D25</f>
        <v>1281612000</v>
      </c>
      <c r="E6" s="11">
        <f>F6+G6</f>
        <v>454620000</v>
      </c>
      <c r="F6" s="11">
        <f>F7+F25</f>
        <v>451620000</v>
      </c>
      <c r="G6" s="11">
        <f>G7+G23</f>
        <v>3000000</v>
      </c>
      <c r="H6" s="11">
        <f>H25</f>
        <v>5940000</v>
      </c>
      <c r="I6" s="11">
        <f t="shared" ref="I6:R6" si="0">I25</f>
        <v>2151000</v>
      </c>
      <c r="J6" s="11">
        <f t="shared" si="0"/>
        <v>3200000</v>
      </c>
      <c r="K6" s="11">
        <f t="shared" si="0"/>
        <v>1900000</v>
      </c>
      <c r="L6" s="11">
        <f t="shared" si="0"/>
        <v>20880000</v>
      </c>
      <c r="M6" s="11">
        <f t="shared" si="0"/>
        <v>9900000</v>
      </c>
      <c r="N6" s="11">
        <f t="shared" si="0"/>
        <v>12000000</v>
      </c>
      <c r="O6" s="11">
        <f t="shared" si="0"/>
        <v>20000000</v>
      </c>
      <c r="P6" s="11">
        <f t="shared" si="0"/>
        <v>1000000</v>
      </c>
      <c r="Q6" s="11">
        <f t="shared" si="0"/>
        <v>44200000</v>
      </c>
      <c r="R6" s="11">
        <f t="shared" si="0"/>
        <v>2800000</v>
      </c>
      <c r="S6" s="11">
        <f t="shared" ref="S6:X6" si="1">S25</f>
        <v>36830000</v>
      </c>
      <c r="T6" s="11">
        <f t="shared" si="1"/>
        <v>2456000</v>
      </c>
      <c r="U6" s="11">
        <f t="shared" si="1"/>
        <v>37017000</v>
      </c>
      <c r="V6" s="11">
        <f t="shared" si="1"/>
        <v>15500000</v>
      </c>
      <c r="W6" s="11">
        <f t="shared" si="1"/>
        <v>53828000</v>
      </c>
      <c r="X6" s="11">
        <f t="shared" si="1"/>
        <v>528228000</v>
      </c>
      <c r="Y6" s="12">
        <f t="shared" ref="Y6" si="2">Y25</f>
        <v>26462000</v>
      </c>
    </row>
    <row r="7" spans="1:25" s="5" customFormat="1" ht="30.75" customHeight="1" x14ac:dyDescent="0.3">
      <c r="A7" s="46" t="s">
        <v>6</v>
      </c>
      <c r="B7" s="47"/>
      <c r="C7" s="48"/>
      <c r="D7" s="30">
        <f>D8+D13+D16+D23</f>
        <v>379410000</v>
      </c>
      <c r="E7" s="13">
        <f>E8+E13+E16</f>
        <v>378410000</v>
      </c>
      <c r="F7" s="13">
        <f>F8+F16</f>
        <v>373710000</v>
      </c>
      <c r="G7" s="13">
        <f>G12+G16</f>
        <v>2000000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5"/>
      <c r="U7" s="15"/>
      <c r="V7" s="13"/>
      <c r="W7" s="13"/>
      <c r="X7" s="13">
        <f t="shared" ref="X7" si="3">X26</f>
        <v>0</v>
      </c>
      <c r="Y7" s="14"/>
    </row>
    <row r="8" spans="1:25" s="6" customFormat="1" ht="30.75" customHeight="1" x14ac:dyDescent="0.3">
      <c r="A8" s="16"/>
      <c r="B8" s="49" t="s">
        <v>2</v>
      </c>
      <c r="C8" s="50"/>
      <c r="D8" s="31">
        <f>SUM(D9:D12)</f>
        <v>351291000</v>
      </c>
      <c r="E8" s="8">
        <f>F8+G8</f>
        <v>351291000</v>
      </c>
      <c r="F8" s="8">
        <f>SUM(F9:F12)</f>
        <v>351291000</v>
      </c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9"/>
    </row>
    <row r="9" spans="1:25" s="6" customFormat="1" ht="30.75" customHeight="1" x14ac:dyDescent="0.3">
      <c r="A9" s="16"/>
      <c r="B9" s="9"/>
      <c r="C9" s="33" t="s">
        <v>26</v>
      </c>
      <c r="D9" s="16">
        <f>E9+H9+I9+J9+K9+S9+T9</f>
        <v>251597300</v>
      </c>
      <c r="E9" s="9">
        <f>F9</f>
        <v>251597300</v>
      </c>
      <c r="F9" s="9">
        <v>251597300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9"/>
    </row>
    <row r="10" spans="1:25" s="6" customFormat="1" ht="30.75" customHeight="1" x14ac:dyDescent="0.3">
      <c r="A10" s="16"/>
      <c r="B10" s="9"/>
      <c r="C10" s="33" t="s">
        <v>16</v>
      </c>
      <c r="D10" s="16">
        <f>E10+H10+I10+J10+K10+S10+T10</f>
        <v>49569830</v>
      </c>
      <c r="E10" s="9">
        <f t="shared" ref="E10:E12" si="4">F10</f>
        <v>49569830</v>
      </c>
      <c r="F10" s="9">
        <v>49569830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9"/>
    </row>
    <row r="11" spans="1:25" s="6" customFormat="1" ht="30.75" customHeight="1" x14ac:dyDescent="0.3">
      <c r="A11" s="16"/>
      <c r="B11" s="9"/>
      <c r="C11" s="33" t="s">
        <v>17</v>
      </c>
      <c r="D11" s="16">
        <f>E11+H11+I11+J11+K11+S11+T11</f>
        <v>24057270</v>
      </c>
      <c r="E11" s="9">
        <f t="shared" si="4"/>
        <v>24057270</v>
      </c>
      <c r="F11" s="9">
        <v>24057270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9"/>
    </row>
    <row r="12" spans="1:25" s="6" customFormat="1" ht="30.75" customHeight="1" x14ac:dyDescent="0.3">
      <c r="A12" s="16"/>
      <c r="B12" s="9"/>
      <c r="C12" s="33" t="s">
        <v>18</v>
      </c>
      <c r="D12" s="16">
        <f>E12+H12+I12+J12+K12+S12+T12</f>
        <v>26066600</v>
      </c>
      <c r="E12" s="9">
        <f t="shared" si="4"/>
        <v>26066600</v>
      </c>
      <c r="F12" s="9">
        <v>26066600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9"/>
    </row>
    <row r="13" spans="1:25" s="6" customFormat="1" ht="30.75" customHeight="1" x14ac:dyDescent="0.3">
      <c r="A13" s="16"/>
      <c r="B13" s="49" t="s">
        <v>3</v>
      </c>
      <c r="C13" s="50"/>
      <c r="D13" s="31">
        <f>SUM(D14:D15)</f>
        <v>2700000</v>
      </c>
      <c r="E13" s="8">
        <f>SUM(E14:E15)</f>
        <v>2700000</v>
      </c>
      <c r="F13" s="8">
        <f>SUM(F14:F15)</f>
        <v>2700000</v>
      </c>
      <c r="G13" s="8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19"/>
    </row>
    <row r="14" spans="1:25" s="6" customFormat="1" ht="30.75" customHeight="1" x14ac:dyDescent="0.3">
      <c r="A14" s="16"/>
      <c r="B14" s="9"/>
      <c r="C14" s="33" t="s">
        <v>4</v>
      </c>
      <c r="D14" s="16">
        <f>E14+H14+I14+J14+K14+S14+T14</f>
        <v>360000</v>
      </c>
      <c r="E14" s="9">
        <f>F14</f>
        <v>360000</v>
      </c>
      <c r="F14" s="9">
        <v>360000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19"/>
    </row>
    <row r="15" spans="1:25" s="6" customFormat="1" ht="30.75" customHeight="1" x14ac:dyDescent="0.3">
      <c r="A15" s="16"/>
      <c r="B15" s="9"/>
      <c r="C15" s="33" t="s">
        <v>5</v>
      </c>
      <c r="D15" s="16">
        <f>E15+H15+I15+J15+K15+S15+T15</f>
        <v>2340000</v>
      </c>
      <c r="E15" s="9">
        <f>F15</f>
        <v>2340000</v>
      </c>
      <c r="F15" s="9">
        <v>2340000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9"/>
    </row>
    <row r="16" spans="1:25" s="6" customFormat="1" ht="30.75" customHeight="1" x14ac:dyDescent="0.3">
      <c r="A16" s="16"/>
      <c r="B16" s="49" t="s">
        <v>6</v>
      </c>
      <c r="C16" s="50"/>
      <c r="D16" s="31">
        <f>SUM(D17:D22)</f>
        <v>24419000</v>
      </c>
      <c r="E16" s="8">
        <f t="shared" ref="E16" si="5">SUM(F16:G16)</f>
        <v>24419000</v>
      </c>
      <c r="F16" s="8">
        <f>SUM(F17:F22)</f>
        <v>22419000</v>
      </c>
      <c r="G16" s="8">
        <f>SUM(G17:G22)</f>
        <v>2000000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9"/>
    </row>
    <row r="17" spans="1:25" s="6" customFormat="1" ht="30.75" customHeight="1" x14ac:dyDescent="0.3">
      <c r="A17" s="16"/>
      <c r="B17" s="9"/>
      <c r="C17" s="33" t="s">
        <v>7</v>
      </c>
      <c r="D17" s="16">
        <f t="shared" ref="D17:D21" si="6">E17+H17+I17+J17+K17+S17+T17</f>
        <v>3493600</v>
      </c>
      <c r="E17" s="9">
        <f>F17</f>
        <v>3493600</v>
      </c>
      <c r="F17" s="9">
        <v>3493600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19"/>
    </row>
    <row r="18" spans="1:25" s="6" customFormat="1" ht="30.75" customHeight="1" x14ac:dyDescent="0.3">
      <c r="A18" s="16"/>
      <c r="B18" s="9"/>
      <c r="C18" s="33" t="s">
        <v>8</v>
      </c>
      <c r="D18" s="16">
        <f>E18</f>
        <v>9885400</v>
      </c>
      <c r="E18" s="9">
        <f>F18+G18</f>
        <v>9885400</v>
      </c>
      <c r="F18" s="9">
        <v>7885400</v>
      </c>
      <c r="G18" s="9">
        <v>2000000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19"/>
    </row>
    <row r="19" spans="1:25" s="6" customFormat="1" ht="30.75" customHeight="1" x14ac:dyDescent="0.3">
      <c r="A19" s="16"/>
      <c r="B19" s="9"/>
      <c r="C19" s="33" t="s">
        <v>19</v>
      </c>
      <c r="D19" s="16">
        <f t="shared" si="6"/>
        <v>5260000</v>
      </c>
      <c r="E19" s="9">
        <f>F19</f>
        <v>5260000</v>
      </c>
      <c r="F19" s="9">
        <v>5260000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9"/>
    </row>
    <row r="20" spans="1:25" s="6" customFormat="1" ht="30.75" customHeight="1" x14ac:dyDescent="0.3">
      <c r="A20" s="16"/>
      <c r="B20" s="9"/>
      <c r="C20" s="33" t="s">
        <v>9</v>
      </c>
      <c r="D20" s="16">
        <f t="shared" si="6"/>
        <v>2768000</v>
      </c>
      <c r="E20" s="9">
        <f t="shared" ref="E20:E22" si="7">F20</f>
        <v>2768000</v>
      </c>
      <c r="F20" s="9">
        <v>2768000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19"/>
    </row>
    <row r="21" spans="1:25" s="6" customFormat="1" ht="30.75" customHeight="1" x14ac:dyDescent="0.3">
      <c r="A21" s="16"/>
      <c r="B21" s="9"/>
      <c r="C21" s="33" t="s">
        <v>20</v>
      </c>
      <c r="D21" s="16">
        <f t="shared" si="6"/>
        <v>2012000</v>
      </c>
      <c r="E21" s="9">
        <f t="shared" si="7"/>
        <v>2012000</v>
      </c>
      <c r="F21" s="9">
        <v>2012000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19"/>
    </row>
    <row r="22" spans="1:25" s="6" customFormat="1" ht="30.75" customHeight="1" x14ac:dyDescent="0.3">
      <c r="A22" s="16"/>
      <c r="B22" s="9"/>
      <c r="C22" s="33" t="s">
        <v>21</v>
      </c>
      <c r="D22" s="16">
        <f>E22</f>
        <v>1000000</v>
      </c>
      <c r="E22" s="9">
        <f t="shared" si="7"/>
        <v>1000000</v>
      </c>
      <c r="F22" s="9">
        <v>1000000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19"/>
    </row>
    <row r="23" spans="1:25" s="6" customFormat="1" ht="30.75" customHeight="1" x14ac:dyDescent="0.3">
      <c r="A23" s="16"/>
      <c r="B23" s="38" t="s">
        <v>59</v>
      </c>
      <c r="C23" s="39"/>
      <c r="D23" s="16">
        <f>D24</f>
        <v>1000000</v>
      </c>
      <c r="E23" s="9"/>
      <c r="F23" s="9"/>
      <c r="G23" s="9">
        <f>G24</f>
        <v>1000000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19"/>
    </row>
    <row r="24" spans="1:25" s="6" customFormat="1" ht="30.75" customHeight="1" x14ac:dyDescent="0.3">
      <c r="A24" s="16"/>
      <c r="B24" s="9"/>
      <c r="C24" s="33" t="s">
        <v>58</v>
      </c>
      <c r="D24" s="16">
        <f>G24</f>
        <v>1000000</v>
      </c>
      <c r="E24" s="9"/>
      <c r="F24" s="9"/>
      <c r="G24" s="9">
        <v>1000000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19"/>
    </row>
    <row r="25" spans="1:25" s="6" customFormat="1" ht="30.75" customHeight="1" x14ac:dyDescent="0.3">
      <c r="A25" s="40" t="s">
        <v>10</v>
      </c>
      <c r="B25" s="41"/>
      <c r="C25" s="42"/>
      <c r="D25" s="30">
        <f>SUM(D26:D47)</f>
        <v>902202000</v>
      </c>
      <c r="E25" s="13">
        <f>SUM(E26:E29)</f>
        <v>77910000</v>
      </c>
      <c r="F25" s="13">
        <f>SUM(F26:F29)</f>
        <v>77910000</v>
      </c>
      <c r="G25" s="13"/>
      <c r="H25" s="13">
        <f t="shared" ref="H25:W25" si="8">SUM(H26:H46)</f>
        <v>5940000</v>
      </c>
      <c r="I25" s="13">
        <f t="shared" si="8"/>
        <v>2151000</v>
      </c>
      <c r="J25" s="13">
        <f t="shared" si="8"/>
        <v>3200000</v>
      </c>
      <c r="K25" s="13">
        <f t="shared" si="8"/>
        <v>1900000</v>
      </c>
      <c r="L25" s="13">
        <f t="shared" si="8"/>
        <v>20880000</v>
      </c>
      <c r="M25" s="13">
        <f>M35</f>
        <v>9900000</v>
      </c>
      <c r="N25" s="13">
        <f>N36</f>
        <v>12000000</v>
      </c>
      <c r="O25" s="13">
        <f>O37</f>
        <v>20000000</v>
      </c>
      <c r="P25" s="13">
        <f>P38</f>
        <v>1000000</v>
      </c>
      <c r="Q25" s="13">
        <f>Q39</f>
        <v>44200000</v>
      </c>
      <c r="R25" s="13">
        <f>R40</f>
        <v>2800000</v>
      </c>
      <c r="S25" s="13">
        <f t="shared" si="8"/>
        <v>36830000</v>
      </c>
      <c r="T25" s="13">
        <f t="shared" si="8"/>
        <v>2456000</v>
      </c>
      <c r="U25" s="13">
        <f t="shared" si="8"/>
        <v>37017000</v>
      </c>
      <c r="V25" s="13">
        <f t="shared" si="8"/>
        <v>15500000</v>
      </c>
      <c r="W25" s="13">
        <f t="shared" si="8"/>
        <v>53828000</v>
      </c>
      <c r="X25" s="13">
        <f>X46</f>
        <v>528228000</v>
      </c>
      <c r="Y25" s="19">
        <f>Y47</f>
        <v>26462000</v>
      </c>
    </row>
    <row r="26" spans="1:25" s="6" customFormat="1" ht="30.75" customHeight="1" x14ac:dyDescent="0.3">
      <c r="A26" s="16"/>
      <c r="B26" s="2"/>
      <c r="C26" s="28" t="s">
        <v>22</v>
      </c>
      <c r="D26" s="16">
        <f>E26+H26+I26+J26+K26+S26+T26</f>
        <v>38875000</v>
      </c>
      <c r="E26" s="9">
        <f>F26</f>
        <v>38875000</v>
      </c>
      <c r="F26" s="9">
        <v>38875000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19"/>
    </row>
    <row r="27" spans="1:25" s="6" customFormat="1" ht="30.75" customHeight="1" x14ac:dyDescent="0.3">
      <c r="A27" s="16"/>
      <c r="B27" s="2"/>
      <c r="C27" s="28" t="s">
        <v>23</v>
      </c>
      <c r="D27" s="16">
        <f>E27+H27+I27+J27+K27+S27+T27</f>
        <v>18460000</v>
      </c>
      <c r="E27" s="9">
        <f t="shared" ref="E27:E29" si="9">F27</f>
        <v>18460000</v>
      </c>
      <c r="F27" s="9">
        <v>18460000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19"/>
    </row>
    <row r="28" spans="1:25" s="6" customFormat="1" ht="30.75" customHeight="1" x14ac:dyDescent="0.3">
      <c r="A28" s="16"/>
      <c r="B28" s="2"/>
      <c r="C28" s="28" t="s">
        <v>24</v>
      </c>
      <c r="D28" s="16">
        <f>E28+H28+I28+J28+K28+S28+T28</f>
        <v>6275000</v>
      </c>
      <c r="E28" s="9">
        <f t="shared" si="9"/>
        <v>6275000</v>
      </c>
      <c r="F28" s="9">
        <v>6275000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19"/>
    </row>
    <row r="29" spans="1:25" s="6" customFormat="1" ht="30.75" customHeight="1" x14ac:dyDescent="0.3">
      <c r="A29" s="16"/>
      <c r="B29" s="2"/>
      <c r="C29" s="28" t="s">
        <v>25</v>
      </c>
      <c r="D29" s="16">
        <f>E29+H29+I29+J29+K29+S29+T29</f>
        <v>14300000</v>
      </c>
      <c r="E29" s="9">
        <f t="shared" si="9"/>
        <v>14300000</v>
      </c>
      <c r="F29" s="9">
        <v>14300000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19"/>
    </row>
    <row r="30" spans="1:25" s="6" customFormat="1" ht="30.75" customHeight="1" x14ac:dyDescent="0.3">
      <c r="A30" s="16"/>
      <c r="B30" s="2"/>
      <c r="C30" s="18" t="s">
        <v>34</v>
      </c>
      <c r="D30" s="16">
        <f>SUM(H30:X30)</f>
        <v>5940000</v>
      </c>
      <c r="E30" s="8"/>
      <c r="F30" s="9"/>
      <c r="G30" s="9"/>
      <c r="H30" s="9">
        <v>5940000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9"/>
    </row>
    <row r="31" spans="1:25" s="6" customFormat="1" ht="30.75" customHeight="1" x14ac:dyDescent="0.3">
      <c r="A31" s="16"/>
      <c r="B31" s="2"/>
      <c r="C31" s="18" t="s">
        <v>37</v>
      </c>
      <c r="D31" s="16">
        <f>SUM(H31:X31)</f>
        <v>2151000</v>
      </c>
      <c r="E31" s="8"/>
      <c r="F31" s="9"/>
      <c r="G31" s="9"/>
      <c r="H31" s="9"/>
      <c r="I31" s="9">
        <v>2151000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19"/>
    </row>
    <row r="32" spans="1:25" s="6" customFormat="1" ht="30.75" customHeight="1" x14ac:dyDescent="0.3">
      <c r="A32" s="16"/>
      <c r="B32" s="2"/>
      <c r="C32" s="18" t="s">
        <v>38</v>
      </c>
      <c r="D32" s="16">
        <f>SUM(H32:X32)</f>
        <v>3200000</v>
      </c>
      <c r="E32" s="8"/>
      <c r="F32" s="9"/>
      <c r="G32" s="9"/>
      <c r="H32" s="9"/>
      <c r="I32" s="9"/>
      <c r="J32" s="9">
        <v>3200000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19"/>
    </row>
    <row r="33" spans="1:25" s="6" customFormat="1" ht="30.75" customHeight="1" x14ac:dyDescent="0.3">
      <c r="A33" s="16"/>
      <c r="B33" s="2"/>
      <c r="C33" s="18" t="s">
        <v>39</v>
      </c>
      <c r="D33" s="16">
        <f>SUM(H33:X33)</f>
        <v>1900000</v>
      </c>
      <c r="E33" s="8"/>
      <c r="F33" s="9"/>
      <c r="G33" s="9"/>
      <c r="H33" s="9"/>
      <c r="I33" s="9"/>
      <c r="J33" s="9"/>
      <c r="K33" s="9">
        <v>1900000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19"/>
    </row>
    <row r="34" spans="1:25" ht="30.75" customHeight="1" x14ac:dyDescent="0.3">
      <c r="A34" s="16"/>
      <c r="B34" s="7"/>
      <c r="C34" s="18" t="s">
        <v>27</v>
      </c>
      <c r="D34" s="16">
        <f>SUM(H34:X34)</f>
        <v>20880000</v>
      </c>
      <c r="E34" s="8"/>
      <c r="F34" s="9"/>
      <c r="G34" s="9"/>
      <c r="H34" s="9"/>
      <c r="I34" s="9"/>
      <c r="J34" s="9"/>
      <c r="K34" s="9"/>
      <c r="L34" s="9">
        <v>20880000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20"/>
    </row>
    <row r="35" spans="1:25" ht="30.75" customHeight="1" x14ac:dyDescent="0.3">
      <c r="A35" s="16"/>
      <c r="B35" s="7"/>
      <c r="C35" s="34" t="s">
        <v>49</v>
      </c>
      <c r="D35" s="16">
        <v>9900000</v>
      </c>
      <c r="E35" s="8"/>
      <c r="F35" s="9"/>
      <c r="G35" s="9"/>
      <c r="H35" s="9"/>
      <c r="I35" s="9"/>
      <c r="J35" s="9"/>
      <c r="K35" s="9"/>
      <c r="L35" s="9"/>
      <c r="M35" s="9">
        <v>9900000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20"/>
    </row>
    <row r="36" spans="1:25" ht="30.75" customHeight="1" x14ac:dyDescent="0.3">
      <c r="A36" s="16"/>
      <c r="B36" s="7"/>
      <c r="C36" s="34" t="s">
        <v>50</v>
      </c>
      <c r="D36" s="16">
        <f>N36</f>
        <v>12000000</v>
      </c>
      <c r="E36" s="8"/>
      <c r="F36" s="9"/>
      <c r="G36" s="9"/>
      <c r="H36" s="9"/>
      <c r="I36" s="9"/>
      <c r="J36" s="9"/>
      <c r="K36" s="9"/>
      <c r="L36" s="9"/>
      <c r="M36" s="9"/>
      <c r="N36" s="9">
        <v>12000000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20"/>
    </row>
    <row r="37" spans="1:25" ht="30.75" customHeight="1" x14ac:dyDescent="0.3">
      <c r="A37" s="16"/>
      <c r="B37" s="7"/>
      <c r="C37" s="34" t="s">
        <v>51</v>
      </c>
      <c r="D37" s="16">
        <f>O37</f>
        <v>20000000</v>
      </c>
      <c r="E37" s="8"/>
      <c r="F37" s="9"/>
      <c r="G37" s="9"/>
      <c r="H37" s="9"/>
      <c r="I37" s="9"/>
      <c r="J37" s="9"/>
      <c r="K37" s="9"/>
      <c r="L37" s="9"/>
      <c r="M37" s="9"/>
      <c r="N37" s="9"/>
      <c r="O37" s="9">
        <v>20000000</v>
      </c>
      <c r="P37" s="9"/>
      <c r="Q37" s="9"/>
      <c r="R37" s="9"/>
      <c r="S37" s="9"/>
      <c r="T37" s="9"/>
      <c r="U37" s="9"/>
      <c r="V37" s="9"/>
      <c r="W37" s="9"/>
      <c r="X37" s="9"/>
      <c r="Y37" s="20"/>
    </row>
    <row r="38" spans="1:25" ht="30.75" customHeight="1" x14ac:dyDescent="0.3">
      <c r="A38" s="16"/>
      <c r="B38" s="7"/>
      <c r="C38" s="34" t="s">
        <v>53</v>
      </c>
      <c r="D38" s="16">
        <f>P38</f>
        <v>1000000</v>
      </c>
      <c r="E38" s="8"/>
      <c r="F38" s="9"/>
      <c r="G38" s="9"/>
      <c r="H38" s="9"/>
      <c r="I38" s="9"/>
      <c r="J38" s="9"/>
      <c r="K38" s="9"/>
      <c r="L38" s="9"/>
      <c r="M38" s="9"/>
      <c r="N38" s="9"/>
      <c r="O38" s="9"/>
      <c r="P38" s="9">
        <v>1000000</v>
      </c>
      <c r="Q38" s="9"/>
      <c r="R38" s="9"/>
      <c r="S38" s="9"/>
      <c r="T38" s="9"/>
      <c r="U38" s="9"/>
      <c r="V38" s="9"/>
      <c r="W38" s="9"/>
      <c r="X38" s="9"/>
      <c r="Y38" s="20"/>
    </row>
    <row r="39" spans="1:25" ht="30.75" customHeight="1" x14ac:dyDescent="0.3">
      <c r="A39" s="16"/>
      <c r="B39" s="7"/>
      <c r="C39" s="34" t="s">
        <v>54</v>
      </c>
      <c r="D39" s="16">
        <f>Q39</f>
        <v>44200000</v>
      </c>
      <c r="E39" s="8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>
        <v>44200000</v>
      </c>
      <c r="R39" s="9"/>
      <c r="S39" s="9"/>
      <c r="T39" s="9"/>
      <c r="U39" s="9"/>
      <c r="V39" s="9"/>
      <c r="W39" s="9"/>
      <c r="X39" s="9"/>
      <c r="Y39" s="20"/>
    </row>
    <row r="40" spans="1:25" ht="30.75" customHeight="1" x14ac:dyDescent="0.3">
      <c r="A40" s="16"/>
      <c r="B40" s="7"/>
      <c r="C40" s="34" t="s">
        <v>55</v>
      </c>
      <c r="D40" s="16">
        <v>2800000</v>
      </c>
      <c r="E40" s="8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>
        <v>2800000</v>
      </c>
      <c r="S40" s="9"/>
      <c r="T40" s="9"/>
      <c r="U40" s="9"/>
      <c r="V40" s="9"/>
      <c r="W40" s="9"/>
      <c r="X40" s="9"/>
      <c r="Y40" s="20"/>
    </row>
    <row r="41" spans="1:25" ht="30.75" customHeight="1" x14ac:dyDescent="0.3">
      <c r="A41" s="16"/>
      <c r="B41" s="7"/>
      <c r="C41" s="18" t="s">
        <v>40</v>
      </c>
      <c r="D41" s="16">
        <f t="shared" ref="D41:D46" si="10">SUM(H41:X41)</f>
        <v>36830000</v>
      </c>
      <c r="E41" s="8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>
        <v>36830000</v>
      </c>
      <c r="T41" s="9"/>
      <c r="U41" s="9"/>
      <c r="V41" s="9"/>
      <c r="W41" s="9"/>
      <c r="X41" s="9"/>
      <c r="Y41" s="20"/>
    </row>
    <row r="42" spans="1:25" ht="30.75" customHeight="1" x14ac:dyDescent="0.3">
      <c r="A42" s="16"/>
      <c r="B42" s="7"/>
      <c r="C42" s="18" t="s">
        <v>36</v>
      </c>
      <c r="D42" s="16">
        <f t="shared" si="10"/>
        <v>2456000</v>
      </c>
      <c r="E42" s="8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>
        <v>2456000</v>
      </c>
      <c r="U42" s="9"/>
      <c r="V42" s="9"/>
      <c r="W42" s="9"/>
      <c r="X42" s="9"/>
      <c r="Y42" s="20"/>
    </row>
    <row r="43" spans="1:25" ht="30.75" customHeight="1" x14ac:dyDescent="0.3">
      <c r="A43" s="16"/>
      <c r="B43" s="7"/>
      <c r="C43" s="18" t="s">
        <v>48</v>
      </c>
      <c r="D43" s="16">
        <f t="shared" si="10"/>
        <v>37017000</v>
      </c>
      <c r="E43" s="8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>
        <v>37017000</v>
      </c>
      <c r="V43" s="9"/>
      <c r="W43" s="9"/>
      <c r="X43" s="9"/>
      <c r="Y43" s="20"/>
    </row>
    <row r="44" spans="1:25" ht="38.25" customHeight="1" x14ac:dyDescent="0.3">
      <c r="A44" s="16"/>
      <c r="B44" s="7"/>
      <c r="C44" s="18" t="s">
        <v>41</v>
      </c>
      <c r="D44" s="16">
        <f t="shared" si="10"/>
        <v>15500000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>
        <v>15500000</v>
      </c>
      <c r="W44" s="9"/>
      <c r="X44" s="9"/>
      <c r="Y44" s="20"/>
    </row>
    <row r="45" spans="1:25" ht="30.75" customHeight="1" x14ac:dyDescent="0.3">
      <c r="A45" s="21"/>
      <c r="B45" s="7"/>
      <c r="C45" s="18" t="s">
        <v>42</v>
      </c>
      <c r="D45" s="16">
        <f t="shared" si="10"/>
        <v>53828000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9">
        <v>53828000</v>
      </c>
      <c r="X45" s="9"/>
      <c r="Y45" s="20"/>
    </row>
    <row r="46" spans="1:25" ht="30.75" customHeight="1" x14ac:dyDescent="0.3">
      <c r="A46" s="21"/>
      <c r="B46" s="7"/>
      <c r="C46" s="18" t="s">
        <v>43</v>
      </c>
      <c r="D46" s="16">
        <f t="shared" si="10"/>
        <v>528228000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9">
        <v>528228000</v>
      </c>
      <c r="Y46" s="20"/>
    </row>
    <row r="47" spans="1:25" ht="24.75" customHeight="1" thickBot="1" x14ac:dyDescent="0.35">
      <c r="A47" s="22"/>
      <c r="B47" s="23"/>
      <c r="C47" s="35" t="s">
        <v>57</v>
      </c>
      <c r="D47" s="36">
        <f>26462000</f>
        <v>26462000</v>
      </c>
      <c r="E47" s="23"/>
      <c r="F47" s="23"/>
      <c r="G47" s="23"/>
      <c r="H47" s="23"/>
      <c r="I47" s="23"/>
      <c r="J47" s="23" t="s">
        <v>28</v>
      </c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32"/>
      <c r="V47" s="23"/>
      <c r="W47" s="23"/>
      <c r="X47" s="23"/>
      <c r="Y47" s="37">
        <v>26462000</v>
      </c>
    </row>
  </sheetData>
  <mergeCells count="14">
    <mergeCell ref="A3:C4"/>
    <mergeCell ref="D4:D5"/>
    <mergeCell ref="E4:G4"/>
    <mergeCell ref="A1:X1"/>
    <mergeCell ref="S4:V4"/>
    <mergeCell ref="W4:X4"/>
    <mergeCell ref="H4:R4"/>
    <mergeCell ref="D3:Y3"/>
    <mergeCell ref="A25:C25"/>
    <mergeCell ref="A6:C6"/>
    <mergeCell ref="A7:C7"/>
    <mergeCell ref="B8:C8"/>
    <mergeCell ref="B13:C13"/>
    <mergeCell ref="B16:C16"/>
  </mergeCells>
  <phoneticPr fontId="3" type="noConversion"/>
  <printOptions horizontalCentered="1"/>
  <pageMargins left="0.70866141732283472" right="0.70866141732283472" top="0.15748031496062992" bottom="0.74803149606299213" header="0.31496062992125984" footer="0.31496062992125984"/>
  <pageSetup paperSize="9" scale="54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세출예산서</vt:lpstr>
      <vt:lpstr>세출예산서!Print_Titles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강미선</cp:lastModifiedBy>
  <cp:lastPrinted>2022-03-15T07:45:41Z</cp:lastPrinted>
  <dcterms:created xsi:type="dcterms:W3CDTF">2016-01-12T05:30:09Z</dcterms:created>
  <dcterms:modified xsi:type="dcterms:W3CDTF">2023-01-13T07:38:13Z</dcterms:modified>
</cp:coreProperties>
</file>